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538A143C-F770-4081-8E77-C3B01309C89D}" xr6:coauthVersionLast="47" xr6:coauthVersionMax="47" xr10:uidLastSave="{00000000-0000-0000-0000-000000000000}"/>
  <bookViews>
    <workbookView xWindow="435" yWindow="540" windowWidth="28365" windowHeight="14940" tabRatio="633" xr2:uid="{00000000-000D-0000-FFFF-FFFF00000000}"/>
  </bookViews>
  <sheets>
    <sheet name="AUD-O-BUD" sheetId="43" r:id="rId1"/>
    <sheet name="GLBUBAFI" sheetId="42" r:id="rId2"/>
    <sheet name="Default Coding" sheetId="44" r:id="rId3"/>
    <sheet name="List" sheetId="45" r:id="rId4"/>
  </sheets>
  <definedNames>
    <definedName name="_xlnm.Print_Area" localSheetId="0">'AUD-O-BUD'!$A$1:$D$153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42" l="1"/>
  <c r="J5" i="42"/>
  <c r="A2" i="42"/>
  <c r="B2" i="42"/>
  <c r="M2" i="42" s="1"/>
  <c r="C2" i="42"/>
  <c r="J2" i="42"/>
  <c r="L2" i="42"/>
  <c r="N2" i="42"/>
  <c r="O2" i="42"/>
  <c r="P2" i="42"/>
  <c r="R2" i="42"/>
  <c r="A3" i="42"/>
  <c r="B3" i="42"/>
  <c r="M3" i="42" s="1"/>
  <c r="C3" i="42"/>
  <c r="J3" i="42"/>
  <c r="L3" i="42"/>
  <c r="N3" i="42"/>
  <c r="O3" i="42"/>
  <c r="P3" i="42"/>
  <c r="R3" i="42"/>
  <c r="A4" i="42"/>
  <c r="B4" i="42"/>
  <c r="M4" i="42" s="1"/>
  <c r="C4" i="42"/>
  <c r="J4" i="42"/>
  <c r="L4" i="42"/>
  <c r="N4" i="42"/>
  <c r="O4" i="42"/>
  <c r="P4" i="42"/>
  <c r="R4" i="42"/>
  <c r="A5" i="42"/>
  <c r="B5" i="42"/>
  <c r="M5" i="42" s="1"/>
  <c r="C5" i="42"/>
  <c r="L5" i="42"/>
  <c r="N5" i="42"/>
  <c r="O5" i="42"/>
  <c r="P5" i="42"/>
  <c r="R5" i="42"/>
  <c r="A6" i="42"/>
  <c r="B6" i="42"/>
  <c r="M6" i="42" s="1"/>
  <c r="C6" i="42"/>
  <c r="J6" i="42"/>
  <c r="L6" i="42"/>
  <c r="N6" i="42"/>
  <c r="O6" i="42"/>
  <c r="P6" i="42"/>
  <c r="R6" i="42"/>
  <c r="A7" i="42"/>
  <c r="B7" i="42"/>
  <c r="M7" i="42" s="1"/>
  <c r="C7" i="42"/>
  <c r="J7" i="42"/>
  <c r="L7" i="42"/>
  <c r="N7" i="42"/>
  <c r="O7" i="42"/>
  <c r="P7" i="42"/>
  <c r="R7" i="42"/>
  <c r="A8" i="42"/>
  <c r="B8" i="42"/>
  <c r="M8" i="42" s="1"/>
  <c r="C8" i="42"/>
  <c r="J8" i="42"/>
  <c r="L8" i="42"/>
  <c r="N8" i="42"/>
  <c r="O8" i="42"/>
  <c r="P8" i="42"/>
  <c r="R8" i="42"/>
  <c r="A9" i="42"/>
  <c r="B9" i="42"/>
  <c r="M9" i="42" s="1"/>
  <c r="C9" i="42"/>
  <c r="J9" i="42"/>
  <c r="L9" i="42"/>
  <c r="N9" i="42"/>
  <c r="O9" i="42"/>
  <c r="P9" i="42"/>
  <c r="R9" i="42"/>
  <c r="A10" i="42"/>
  <c r="B10" i="42"/>
  <c r="M10" i="42" s="1"/>
  <c r="C10" i="42"/>
  <c r="J10" i="42"/>
  <c r="L10" i="42"/>
  <c r="N10" i="42"/>
  <c r="O10" i="42"/>
  <c r="P10" i="42"/>
  <c r="R10" i="42"/>
  <c r="A11" i="42"/>
  <c r="B11" i="42"/>
  <c r="M11" i="42" s="1"/>
  <c r="C11" i="42"/>
  <c r="J11" i="42"/>
  <c r="L11" i="42"/>
  <c r="N11" i="42"/>
  <c r="O11" i="42"/>
  <c r="P11" i="42"/>
  <c r="R11" i="42"/>
  <c r="A12" i="42"/>
  <c r="B12" i="42"/>
  <c r="M12" i="42" s="1"/>
  <c r="C12" i="42"/>
  <c r="J12" i="42"/>
  <c r="L12" i="42"/>
  <c r="N12" i="42"/>
  <c r="O12" i="42"/>
  <c r="P12" i="42"/>
  <c r="R12" i="42"/>
  <c r="A13" i="42"/>
  <c r="B13" i="42"/>
  <c r="M13" i="42" s="1"/>
  <c r="C13" i="42"/>
  <c r="L13" i="42"/>
  <c r="N13" i="42"/>
  <c r="O13" i="42"/>
  <c r="P13" i="42"/>
  <c r="R13" i="42"/>
  <c r="A14" i="42"/>
  <c r="B14" i="42"/>
  <c r="M14" i="42" s="1"/>
  <c r="C14" i="42"/>
  <c r="J14" i="42"/>
  <c r="L14" i="42"/>
  <c r="N14" i="42"/>
  <c r="O14" i="42"/>
  <c r="P14" i="42"/>
  <c r="R14" i="42"/>
  <c r="A15" i="42"/>
  <c r="B15" i="42"/>
  <c r="M15" i="42" s="1"/>
  <c r="C15" i="42"/>
  <c r="J15" i="42"/>
  <c r="L15" i="42"/>
  <c r="N15" i="42"/>
  <c r="O15" i="42"/>
  <c r="P15" i="42"/>
  <c r="R15" i="42"/>
  <c r="A16" i="42"/>
  <c r="B16" i="42"/>
  <c r="M16" i="42" s="1"/>
  <c r="C16" i="42"/>
  <c r="J16" i="42"/>
  <c r="L16" i="42"/>
  <c r="N16" i="42"/>
  <c r="O16" i="42"/>
  <c r="P16" i="42"/>
  <c r="R16" i="42"/>
  <c r="A17" i="42"/>
  <c r="B17" i="42"/>
  <c r="M17" i="42" s="1"/>
  <c r="C17" i="42"/>
  <c r="J17" i="42"/>
  <c r="L17" i="42"/>
  <c r="N17" i="42"/>
  <c r="O17" i="42"/>
  <c r="P17" i="42"/>
  <c r="R17" i="42"/>
  <c r="A18" i="42"/>
  <c r="B18" i="42"/>
  <c r="M18" i="42" s="1"/>
  <c r="C18" i="42"/>
  <c r="J18" i="42"/>
  <c r="L18" i="42"/>
  <c r="N18" i="42"/>
  <c r="O18" i="42"/>
  <c r="P18" i="42"/>
  <c r="R18" i="42"/>
  <c r="A19" i="42"/>
  <c r="B19" i="42"/>
  <c r="M19" i="42" s="1"/>
  <c r="C19" i="42"/>
  <c r="J19" i="42"/>
  <c r="L19" i="42"/>
  <c r="N19" i="42"/>
  <c r="O19" i="42"/>
  <c r="P19" i="42"/>
  <c r="R19" i="42"/>
  <c r="A20" i="42"/>
  <c r="B20" i="42"/>
  <c r="M20" i="42" s="1"/>
  <c r="C20" i="42"/>
  <c r="J20" i="42"/>
  <c r="L20" i="42"/>
  <c r="N20" i="42"/>
  <c r="O20" i="42"/>
  <c r="P20" i="42"/>
  <c r="R20" i="42"/>
  <c r="A21" i="42"/>
  <c r="B21" i="42"/>
  <c r="M21" i="42" s="1"/>
  <c r="C21" i="42"/>
  <c r="J21" i="42"/>
  <c r="L21" i="42"/>
  <c r="N21" i="42"/>
  <c r="O21" i="42"/>
  <c r="P21" i="42"/>
  <c r="R21" i="42"/>
  <c r="A22" i="42"/>
  <c r="B22" i="42"/>
  <c r="M22" i="42" s="1"/>
  <c r="C22" i="42"/>
  <c r="J22" i="42"/>
  <c r="L22" i="42"/>
  <c r="N22" i="42"/>
  <c r="O22" i="42"/>
  <c r="P22" i="42"/>
  <c r="R22" i="42"/>
  <c r="A23" i="42"/>
  <c r="B23" i="42"/>
  <c r="M23" i="42" s="1"/>
  <c r="C23" i="42"/>
  <c r="J23" i="42"/>
  <c r="L23" i="42"/>
  <c r="N23" i="42"/>
  <c r="O23" i="42"/>
  <c r="P23" i="42"/>
  <c r="R23" i="42"/>
  <c r="A24" i="42"/>
  <c r="B24" i="42"/>
  <c r="M24" i="42" s="1"/>
  <c r="C24" i="42"/>
  <c r="J24" i="42"/>
  <c r="L24" i="42"/>
  <c r="N24" i="42"/>
  <c r="O24" i="42"/>
  <c r="P24" i="42"/>
  <c r="R24" i="42"/>
  <c r="A25" i="42"/>
  <c r="B25" i="42"/>
  <c r="M25" i="42" s="1"/>
  <c r="C25" i="42"/>
  <c r="J25" i="42"/>
  <c r="L25" i="42"/>
  <c r="N25" i="42"/>
  <c r="O25" i="42"/>
  <c r="P25" i="42"/>
  <c r="R25" i="42"/>
  <c r="A26" i="42"/>
  <c r="B26" i="42"/>
  <c r="M26" i="42" s="1"/>
  <c r="C26" i="42"/>
  <c r="J26" i="42"/>
  <c r="L26" i="42"/>
  <c r="N26" i="42"/>
  <c r="O26" i="42"/>
  <c r="P26" i="42"/>
  <c r="R26" i="42"/>
  <c r="A27" i="42"/>
  <c r="B27" i="42"/>
  <c r="M27" i="42" s="1"/>
  <c r="C27" i="42"/>
  <c r="J27" i="42"/>
  <c r="L27" i="42"/>
  <c r="N27" i="42"/>
  <c r="O27" i="42"/>
  <c r="P27" i="42"/>
  <c r="R27" i="42"/>
  <c r="A28" i="42"/>
  <c r="B28" i="42"/>
  <c r="M28" i="42" s="1"/>
  <c r="C28" i="42"/>
  <c r="J28" i="42"/>
  <c r="L28" i="42"/>
  <c r="N28" i="42"/>
  <c r="O28" i="42"/>
  <c r="P28" i="42"/>
  <c r="R28" i="42"/>
  <c r="A29" i="42"/>
  <c r="B29" i="42"/>
  <c r="M29" i="42" s="1"/>
  <c r="C29" i="42"/>
  <c r="J29" i="42"/>
  <c r="L29" i="42"/>
  <c r="N29" i="42"/>
  <c r="O29" i="42"/>
  <c r="P29" i="42"/>
  <c r="R29" i="42"/>
  <c r="A30" i="42"/>
  <c r="B30" i="42"/>
  <c r="M30" i="42" s="1"/>
  <c r="C30" i="42"/>
  <c r="J30" i="42"/>
  <c r="L30" i="42"/>
  <c r="N30" i="42"/>
  <c r="O30" i="42"/>
  <c r="P30" i="42"/>
  <c r="R30" i="42"/>
  <c r="A31" i="42"/>
  <c r="B31" i="42"/>
  <c r="M31" i="42" s="1"/>
  <c r="C31" i="42"/>
  <c r="J31" i="42"/>
  <c r="L31" i="42"/>
  <c r="N31" i="42"/>
  <c r="O31" i="42"/>
  <c r="P31" i="42"/>
  <c r="R31" i="42"/>
  <c r="A32" i="42"/>
  <c r="B32" i="42"/>
  <c r="M32" i="42" s="1"/>
  <c r="C32" i="42"/>
  <c r="J32" i="42"/>
  <c r="L32" i="42"/>
  <c r="N32" i="42"/>
  <c r="O32" i="42"/>
  <c r="P32" i="42"/>
  <c r="R32" i="42"/>
  <c r="A33" i="42"/>
  <c r="B33" i="42"/>
  <c r="M33" i="42" s="1"/>
  <c r="C33" i="42"/>
  <c r="J33" i="42"/>
  <c r="L33" i="42"/>
  <c r="N33" i="42"/>
  <c r="O33" i="42"/>
  <c r="P33" i="42"/>
  <c r="R33" i="42"/>
  <c r="A34" i="42"/>
  <c r="B34" i="42"/>
  <c r="M34" i="42" s="1"/>
  <c r="C34" i="42"/>
  <c r="J34" i="42"/>
  <c r="L34" i="42"/>
  <c r="N34" i="42"/>
  <c r="O34" i="42"/>
  <c r="P34" i="42"/>
  <c r="R34" i="42"/>
  <c r="A35" i="42"/>
  <c r="B35" i="42"/>
  <c r="M35" i="42" s="1"/>
  <c r="C35" i="42"/>
  <c r="J35" i="42"/>
  <c r="L35" i="42"/>
  <c r="N35" i="42"/>
  <c r="O35" i="42"/>
  <c r="P35" i="42"/>
  <c r="R35" i="42"/>
  <c r="A36" i="42"/>
  <c r="B36" i="42"/>
  <c r="M36" i="42" s="1"/>
  <c r="C36" i="42"/>
  <c r="J36" i="42"/>
  <c r="L36" i="42"/>
  <c r="N36" i="42"/>
  <c r="O36" i="42"/>
  <c r="P36" i="42"/>
  <c r="R36" i="42"/>
  <c r="A37" i="42"/>
  <c r="B37" i="42"/>
  <c r="M37" i="42" s="1"/>
  <c r="C37" i="42"/>
  <c r="J37" i="42"/>
  <c r="L37" i="42"/>
  <c r="N37" i="42"/>
  <c r="O37" i="42"/>
  <c r="P37" i="42"/>
  <c r="R37" i="42"/>
  <c r="A38" i="42"/>
  <c r="B38" i="42"/>
  <c r="M38" i="42" s="1"/>
  <c r="C38" i="42"/>
  <c r="J38" i="42"/>
  <c r="L38" i="42"/>
  <c r="N38" i="42"/>
  <c r="O38" i="42"/>
  <c r="P38" i="42"/>
  <c r="R38" i="42"/>
  <c r="A39" i="42"/>
  <c r="B39" i="42"/>
  <c r="M39" i="42" s="1"/>
  <c r="C39" i="42"/>
  <c r="G39" i="42"/>
  <c r="H39" i="42"/>
  <c r="J39" i="42"/>
  <c r="K39" i="42"/>
  <c r="L39" i="42"/>
  <c r="N39" i="42"/>
  <c r="O39" i="42"/>
  <c r="P39" i="42"/>
  <c r="Q39" i="42"/>
  <c r="R39" i="42"/>
  <c r="A40" i="42"/>
  <c r="B40" i="42"/>
  <c r="M40" i="42" s="1"/>
  <c r="C40" i="42"/>
  <c r="G40" i="42"/>
  <c r="H40" i="42"/>
  <c r="J40" i="42"/>
  <c r="K40" i="42"/>
  <c r="L40" i="42"/>
  <c r="N40" i="42"/>
  <c r="O40" i="42"/>
  <c r="P40" i="42"/>
  <c r="Q40" i="42"/>
  <c r="R40" i="42"/>
  <c r="A41" i="42"/>
  <c r="B41" i="42"/>
  <c r="M41" i="42" s="1"/>
  <c r="C41" i="42"/>
  <c r="G41" i="42"/>
  <c r="H41" i="42"/>
  <c r="J41" i="42"/>
  <c r="K41" i="42"/>
  <c r="L41" i="42"/>
  <c r="N41" i="42"/>
  <c r="O41" i="42"/>
  <c r="P41" i="42"/>
  <c r="Q41" i="42"/>
  <c r="R41" i="42"/>
  <c r="A42" i="42"/>
  <c r="B42" i="42"/>
  <c r="M42" i="42" s="1"/>
  <c r="C42" i="42"/>
  <c r="G42" i="42"/>
  <c r="H42" i="42"/>
  <c r="J42" i="42"/>
  <c r="K42" i="42"/>
  <c r="L42" i="42"/>
  <c r="N42" i="42"/>
  <c r="O42" i="42"/>
  <c r="P42" i="42"/>
  <c r="Q42" i="42"/>
  <c r="R42" i="42"/>
  <c r="A43" i="42"/>
  <c r="B43" i="42"/>
  <c r="M43" i="42" s="1"/>
  <c r="C43" i="42"/>
  <c r="G43" i="42"/>
  <c r="H43" i="42"/>
  <c r="J43" i="42"/>
  <c r="K43" i="42"/>
  <c r="L43" i="42"/>
  <c r="N43" i="42"/>
  <c r="O43" i="42"/>
  <c r="P43" i="42"/>
  <c r="Q43" i="42"/>
  <c r="R43" i="42"/>
  <c r="A44" i="42"/>
  <c r="B44" i="42"/>
  <c r="M44" i="42" s="1"/>
  <c r="C44" i="42"/>
  <c r="G44" i="42"/>
  <c r="H44" i="42"/>
  <c r="J44" i="42"/>
  <c r="K44" i="42"/>
  <c r="L44" i="42"/>
  <c r="N44" i="42"/>
  <c r="O44" i="42"/>
  <c r="P44" i="42"/>
  <c r="Q44" i="42"/>
  <c r="R44" i="42"/>
  <c r="A45" i="42"/>
  <c r="B45" i="42"/>
  <c r="M45" i="42" s="1"/>
  <c r="C45" i="42"/>
  <c r="G45" i="42"/>
  <c r="H45" i="42"/>
  <c r="J45" i="42"/>
  <c r="K45" i="42"/>
  <c r="L45" i="42"/>
  <c r="N45" i="42"/>
  <c r="O45" i="42"/>
  <c r="P45" i="42"/>
  <c r="Q45" i="42"/>
  <c r="R45" i="42"/>
  <c r="A46" i="42"/>
  <c r="B46" i="42"/>
  <c r="M46" i="42" s="1"/>
  <c r="C46" i="42"/>
  <c r="G46" i="42"/>
  <c r="H46" i="42"/>
  <c r="J46" i="42"/>
  <c r="K46" i="42"/>
  <c r="L46" i="42"/>
  <c r="N46" i="42"/>
  <c r="O46" i="42"/>
  <c r="P46" i="42"/>
  <c r="Q46" i="42"/>
  <c r="R46" i="42"/>
  <c r="A47" i="42"/>
  <c r="B47" i="42"/>
  <c r="M47" i="42" s="1"/>
  <c r="C47" i="42"/>
  <c r="G47" i="42"/>
  <c r="H47" i="42"/>
  <c r="J47" i="42"/>
  <c r="K47" i="42"/>
  <c r="L47" i="42"/>
  <c r="N47" i="42"/>
  <c r="O47" i="42"/>
  <c r="P47" i="42"/>
  <c r="Q47" i="42"/>
  <c r="R47" i="42"/>
  <c r="A48" i="42"/>
  <c r="B48" i="42"/>
  <c r="M48" i="42" s="1"/>
  <c r="C48" i="42"/>
  <c r="G48" i="42"/>
  <c r="H48" i="42"/>
  <c r="J48" i="42"/>
  <c r="K48" i="42"/>
  <c r="L48" i="42"/>
  <c r="N48" i="42"/>
  <c r="O48" i="42"/>
  <c r="P48" i="42"/>
  <c r="Q48" i="42"/>
  <c r="R48" i="42"/>
  <c r="A49" i="42"/>
  <c r="B49" i="42"/>
  <c r="M49" i="42" s="1"/>
  <c r="C49" i="42"/>
  <c r="G49" i="42"/>
  <c r="H49" i="42"/>
  <c r="J49" i="42"/>
  <c r="K49" i="42"/>
  <c r="L49" i="42"/>
  <c r="N49" i="42"/>
  <c r="O49" i="42"/>
  <c r="P49" i="42"/>
  <c r="Q49" i="42"/>
  <c r="R49" i="42"/>
  <c r="A50" i="42"/>
  <c r="B50" i="42"/>
  <c r="M50" i="42" s="1"/>
  <c r="C50" i="42"/>
  <c r="G50" i="42"/>
  <c r="H50" i="42"/>
  <c r="J50" i="42"/>
  <c r="K50" i="42"/>
  <c r="L50" i="42"/>
  <c r="N50" i="42"/>
  <c r="O50" i="42"/>
  <c r="P50" i="42"/>
  <c r="Q50" i="42"/>
  <c r="R50" i="42"/>
  <c r="A51" i="42"/>
  <c r="B51" i="42"/>
  <c r="M51" i="42" s="1"/>
  <c r="C51" i="42"/>
  <c r="G51" i="42"/>
  <c r="H51" i="42"/>
  <c r="J51" i="42"/>
  <c r="K51" i="42"/>
  <c r="L51" i="42"/>
  <c r="N51" i="42"/>
  <c r="O51" i="42"/>
  <c r="P51" i="42"/>
  <c r="Q51" i="42"/>
  <c r="R51" i="42"/>
  <c r="A52" i="42"/>
  <c r="B52" i="42"/>
  <c r="M52" i="42" s="1"/>
  <c r="C52" i="42"/>
  <c r="G52" i="42"/>
  <c r="H52" i="42"/>
  <c r="J52" i="42"/>
  <c r="K52" i="42"/>
  <c r="L52" i="42"/>
  <c r="N52" i="42"/>
  <c r="O52" i="42"/>
  <c r="P52" i="42"/>
  <c r="Q52" i="42"/>
  <c r="R52" i="42"/>
  <c r="A53" i="42"/>
  <c r="B53" i="42"/>
  <c r="M53" i="42" s="1"/>
  <c r="C53" i="42"/>
  <c r="G53" i="42"/>
  <c r="H53" i="42"/>
  <c r="J53" i="42"/>
  <c r="K53" i="42"/>
  <c r="L53" i="42"/>
  <c r="N53" i="42"/>
  <c r="O53" i="42"/>
  <c r="P53" i="42"/>
  <c r="Q53" i="42"/>
  <c r="R53" i="42"/>
  <c r="A54" i="42"/>
  <c r="B54" i="42"/>
  <c r="M54" i="42" s="1"/>
  <c r="C54" i="42"/>
  <c r="G54" i="42"/>
  <c r="H54" i="42"/>
  <c r="J54" i="42"/>
  <c r="K54" i="42"/>
  <c r="L54" i="42"/>
  <c r="N54" i="42"/>
  <c r="O54" i="42"/>
  <c r="P54" i="42"/>
  <c r="Q54" i="42"/>
  <c r="R54" i="42"/>
  <c r="A55" i="42"/>
  <c r="B55" i="42"/>
  <c r="M55" i="42" s="1"/>
  <c r="C55" i="42"/>
  <c r="G55" i="42"/>
  <c r="H55" i="42"/>
  <c r="J55" i="42"/>
  <c r="K55" i="42"/>
  <c r="L55" i="42"/>
  <c r="N55" i="42"/>
  <c r="O55" i="42"/>
  <c r="P55" i="42"/>
  <c r="Q55" i="42"/>
  <c r="R55" i="42"/>
  <c r="A56" i="42"/>
  <c r="B56" i="42"/>
  <c r="M56" i="42" s="1"/>
  <c r="C56" i="42"/>
  <c r="G56" i="42"/>
  <c r="H56" i="42"/>
  <c r="J56" i="42"/>
  <c r="K56" i="42"/>
  <c r="L56" i="42"/>
  <c r="N56" i="42"/>
  <c r="O56" i="42"/>
  <c r="P56" i="42"/>
  <c r="Q56" i="42"/>
  <c r="R56" i="42"/>
  <c r="A57" i="42"/>
  <c r="B57" i="42"/>
  <c r="M57" i="42" s="1"/>
  <c r="C57" i="42"/>
  <c r="G57" i="42"/>
  <c r="H57" i="42"/>
  <c r="J57" i="42"/>
  <c r="K57" i="42"/>
  <c r="L57" i="42"/>
  <c r="N57" i="42"/>
  <c r="O57" i="42"/>
  <c r="P57" i="42"/>
  <c r="Q57" i="42"/>
  <c r="R57" i="42"/>
  <c r="A58" i="42"/>
  <c r="B58" i="42"/>
  <c r="C58" i="42"/>
  <c r="G58" i="42"/>
  <c r="H58" i="42"/>
  <c r="J58" i="42"/>
  <c r="K58" i="42"/>
  <c r="L58" i="42"/>
  <c r="M58" i="42"/>
  <c r="N58" i="42"/>
  <c r="O58" i="42"/>
  <c r="P58" i="42"/>
  <c r="Q58" i="42"/>
  <c r="R58" i="42"/>
  <c r="A59" i="42"/>
  <c r="B59" i="42"/>
  <c r="M59" i="42" s="1"/>
  <c r="C59" i="42"/>
  <c r="G59" i="42"/>
  <c r="H59" i="42"/>
  <c r="J59" i="42"/>
  <c r="K59" i="42"/>
  <c r="L59" i="42"/>
  <c r="N59" i="42"/>
  <c r="O59" i="42"/>
  <c r="P59" i="42"/>
  <c r="Q59" i="42"/>
  <c r="R59" i="42"/>
  <c r="A60" i="42"/>
  <c r="B60" i="42"/>
  <c r="M60" i="42" s="1"/>
  <c r="C60" i="42"/>
  <c r="G60" i="42"/>
  <c r="H60" i="42"/>
  <c r="J60" i="42"/>
  <c r="K60" i="42"/>
  <c r="L60" i="42"/>
  <c r="N60" i="42"/>
  <c r="O60" i="42"/>
  <c r="P60" i="42"/>
  <c r="Q60" i="42"/>
  <c r="R60" i="42"/>
  <c r="A61" i="42"/>
  <c r="B61" i="42"/>
  <c r="M61" i="42" s="1"/>
  <c r="C61" i="42"/>
  <c r="G61" i="42"/>
  <c r="H61" i="42"/>
  <c r="J61" i="42"/>
  <c r="K61" i="42"/>
  <c r="L61" i="42"/>
  <c r="N61" i="42"/>
  <c r="O61" i="42"/>
  <c r="P61" i="42"/>
  <c r="Q61" i="42"/>
  <c r="R61" i="42"/>
  <c r="A62" i="42"/>
  <c r="B62" i="42"/>
  <c r="M62" i="42" s="1"/>
  <c r="C62" i="42"/>
  <c r="G62" i="42"/>
  <c r="H62" i="42"/>
  <c r="J62" i="42"/>
  <c r="K62" i="42"/>
  <c r="L62" i="42"/>
  <c r="N62" i="42"/>
  <c r="O62" i="42"/>
  <c r="P62" i="42"/>
  <c r="Q62" i="42"/>
  <c r="R62" i="42"/>
  <c r="A63" i="42"/>
  <c r="B63" i="42"/>
  <c r="M63" i="42" s="1"/>
  <c r="C63" i="42"/>
  <c r="G63" i="42"/>
  <c r="H63" i="42"/>
  <c r="J63" i="42"/>
  <c r="K63" i="42"/>
  <c r="L63" i="42"/>
  <c r="N63" i="42"/>
  <c r="O63" i="42"/>
  <c r="P63" i="42"/>
  <c r="Q63" i="42"/>
  <c r="R63" i="42"/>
  <c r="A64" i="42"/>
  <c r="B64" i="42"/>
  <c r="M64" i="42" s="1"/>
  <c r="C64" i="42"/>
  <c r="G64" i="42"/>
  <c r="H64" i="42"/>
  <c r="J64" i="42"/>
  <c r="K64" i="42"/>
  <c r="L64" i="42"/>
  <c r="N64" i="42"/>
  <c r="O64" i="42"/>
  <c r="P64" i="42"/>
  <c r="Q64" i="42"/>
  <c r="R64" i="42"/>
  <c r="A65" i="42"/>
  <c r="B65" i="42"/>
  <c r="M65" i="42" s="1"/>
  <c r="C65" i="42"/>
  <c r="G65" i="42"/>
  <c r="H65" i="42"/>
  <c r="J65" i="42"/>
  <c r="K65" i="42"/>
  <c r="L65" i="42"/>
  <c r="N65" i="42"/>
  <c r="O65" i="42"/>
  <c r="P65" i="42"/>
  <c r="Q65" i="42"/>
  <c r="R65" i="42"/>
  <c r="A66" i="42"/>
  <c r="B66" i="42"/>
  <c r="M66" i="42" s="1"/>
  <c r="C66" i="42"/>
  <c r="G66" i="42"/>
  <c r="H66" i="42"/>
  <c r="J66" i="42"/>
  <c r="K66" i="42"/>
  <c r="L66" i="42"/>
  <c r="N66" i="42"/>
  <c r="O66" i="42"/>
  <c r="P66" i="42"/>
  <c r="Q66" i="42"/>
  <c r="R66" i="42"/>
  <c r="A67" i="42"/>
  <c r="B67" i="42"/>
  <c r="M67" i="42" s="1"/>
  <c r="C67" i="42"/>
  <c r="G67" i="42"/>
  <c r="H67" i="42"/>
  <c r="J67" i="42"/>
  <c r="K67" i="42"/>
  <c r="L67" i="42"/>
  <c r="N67" i="42"/>
  <c r="O67" i="42"/>
  <c r="P67" i="42"/>
  <c r="Q67" i="42"/>
  <c r="R67" i="42"/>
  <c r="A68" i="42"/>
  <c r="B68" i="42"/>
  <c r="M68" i="42" s="1"/>
  <c r="C68" i="42"/>
  <c r="G68" i="42"/>
  <c r="H68" i="42"/>
  <c r="J68" i="42"/>
  <c r="K68" i="42"/>
  <c r="L68" i="42"/>
  <c r="N68" i="42"/>
  <c r="O68" i="42"/>
  <c r="P68" i="42"/>
  <c r="Q68" i="42"/>
  <c r="R68" i="42"/>
  <c r="A69" i="42"/>
  <c r="B69" i="42"/>
  <c r="M69" i="42" s="1"/>
  <c r="C69" i="42"/>
  <c r="G69" i="42"/>
  <c r="H69" i="42"/>
  <c r="J69" i="42"/>
  <c r="K69" i="42"/>
  <c r="L69" i="42"/>
  <c r="N69" i="42"/>
  <c r="O69" i="42"/>
  <c r="P69" i="42"/>
  <c r="Q69" i="42"/>
  <c r="R69" i="42"/>
  <c r="A70" i="42"/>
  <c r="B70" i="42"/>
  <c r="M70" i="42" s="1"/>
  <c r="C70" i="42"/>
  <c r="G70" i="42"/>
  <c r="H70" i="42"/>
  <c r="J70" i="42"/>
  <c r="K70" i="42"/>
  <c r="L70" i="42"/>
  <c r="N70" i="42"/>
  <c r="O70" i="42"/>
  <c r="P70" i="42"/>
  <c r="Q70" i="42"/>
  <c r="R70" i="42"/>
  <c r="A71" i="42"/>
  <c r="B71" i="42"/>
  <c r="M71" i="42" s="1"/>
  <c r="C71" i="42"/>
  <c r="G71" i="42"/>
  <c r="H71" i="42"/>
  <c r="J71" i="42"/>
  <c r="K71" i="42"/>
  <c r="L71" i="42"/>
  <c r="N71" i="42"/>
  <c r="O71" i="42"/>
  <c r="P71" i="42"/>
  <c r="Q71" i="42"/>
  <c r="R71" i="42"/>
  <c r="A72" i="42"/>
  <c r="B72" i="42"/>
  <c r="M72" i="42" s="1"/>
  <c r="C72" i="42"/>
  <c r="G72" i="42"/>
  <c r="H72" i="42"/>
  <c r="J72" i="42"/>
  <c r="K72" i="42"/>
  <c r="L72" i="42"/>
  <c r="N72" i="42"/>
  <c r="O72" i="42"/>
  <c r="P72" i="42"/>
  <c r="Q72" i="42"/>
  <c r="R72" i="42"/>
  <c r="A73" i="42"/>
  <c r="B73" i="42"/>
  <c r="M73" i="42" s="1"/>
  <c r="C73" i="42"/>
  <c r="G73" i="42"/>
  <c r="H73" i="42"/>
  <c r="J73" i="42"/>
  <c r="K73" i="42"/>
  <c r="L73" i="42"/>
  <c r="N73" i="42"/>
  <c r="O73" i="42"/>
  <c r="P73" i="42"/>
  <c r="Q73" i="42"/>
  <c r="R73" i="42"/>
  <c r="A74" i="42"/>
  <c r="B74" i="42"/>
  <c r="C74" i="42"/>
  <c r="G74" i="42"/>
  <c r="H74" i="42"/>
  <c r="J74" i="42"/>
  <c r="K74" i="42"/>
  <c r="L74" i="42"/>
  <c r="M74" i="42"/>
  <c r="N74" i="42"/>
  <c r="O74" i="42"/>
  <c r="P74" i="42"/>
  <c r="Q74" i="42"/>
  <c r="R74" i="42"/>
  <c r="A75" i="42"/>
  <c r="B75" i="42"/>
  <c r="M75" i="42" s="1"/>
  <c r="C75" i="42"/>
  <c r="G75" i="42"/>
  <c r="H75" i="42"/>
  <c r="J75" i="42"/>
  <c r="K75" i="42"/>
  <c r="L75" i="42"/>
  <c r="N75" i="42"/>
  <c r="O75" i="42"/>
  <c r="P75" i="42"/>
  <c r="Q75" i="42"/>
  <c r="R75" i="42"/>
  <c r="A76" i="42"/>
  <c r="B76" i="42"/>
  <c r="M76" i="42" s="1"/>
  <c r="C76" i="42"/>
  <c r="G76" i="42"/>
  <c r="H76" i="42"/>
  <c r="J76" i="42"/>
  <c r="K76" i="42"/>
  <c r="L76" i="42"/>
  <c r="N76" i="42"/>
  <c r="O76" i="42"/>
  <c r="P76" i="42"/>
  <c r="Q76" i="42"/>
  <c r="R76" i="42"/>
  <c r="A77" i="42"/>
  <c r="B77" i="42"/>
  <c r="M77" i="42" s="1"/>
  <c r="C77" i="42"/>
  <c r="G77" i="42"/>
  <c r="H77" i="42"/>
  <c r="J77" i="42"/>
  <c r="K77" i="42"/>
  <c r="L77" i="42"/>
  <c r="N77" i="42"/>
  <c r="O77" i="42"/>
  <c r="P77" i="42"/>
  <c r="Q77" i="42"/>
  <c r="R77" i="42"/>
  <c r="A78" i="42"/>
  <c r="B78" i="42"/>
  <c r="M78" i="42" s="1"/>
  <c r="C78" i="42"/>
  <c r="G78" i="42"/>
  <c r="H78" i="42"/>
  <c r="J78" i="42"/>
  <c r="K78" i="42"/>
  <c r="L78" i="42"/>
  <c r="N78" i="42"/>
  <c r="O78" i="42"/>
  <c r="P78" i="42"/>
  <c r="Q78" i="42"/>
  <c r="R78" i="42"/>
  <c r="A79" i="42"/>
  <c r="B79" i="42"/>
  <c r="M79" i="42" s="1"/>
  <c r="C79" i="42"/>
  <c r="G79" i="42"/>
  <c r="H79" i="42"/>
  <c r="J79" i="42"/>
  <c r="K79" i="42"/>
  <c r="L79" i="42"/>
  <c r="N79" i="42"/>
  <c r="O79" i="42"/>
  <c r="P79" i="42"/>
  <c r="Q79" i="42"/>
  <c r="R79" i="42"/>
  <c r="A80" i="42"/>
  <c r="B80" i="42"/>
  <c r="M80" i="42" s="1"/>
  <c r="C80" i="42"/>
  <c r="G80" i="42"/>
  <c r="H80" i="42"/>
  <c r="J80" i="42"/>
  <c r="K80" i="42"/>
  <c r="L80" i="42"/>
  <c r="N80" i="42"/>
  <c r="O80" i="42"/>
  <c r="P80" i="42"/>
  <c r="Q80" i="42"/>
  <c r="R80" i="42"/>
  <c r="A81" i="42"/>
  <c r="B81" i="42"/>
  <c r="M81" i="42" s="1"/>
  <c r="C81" i="42"/>
  <c r="G81" i="42"/>
  <c r="H81" i="42"/>
  <c r="J81" i="42"/>
  <c r="K81" i="42"/>
  <c r="L81" i="42"/>
  <c r="N81" i="42"/>
  <c r="O81" i="42"/>
  <c r="P81" i="42"/>
  <c r="Q81" i="42"/>
  <c r="R81" i="42"/>
  <c r="A82" i="42"/>
  <c r="B82" i="42"/>
  <c r="C82" i="42"/>
  <c r="G82" i="42"/>
  <c r="H82" i="42"/>
  <c r="J82" i="42"/>
  <c r="K82" i="42"/>
  <c r="L82" i="42"/>
  <c r="M82" i="42"/>
  <c r="N82" i="42"/>
  <c r="O82" i="42"/>
  <c r="P82" i="42"/>
  <c r="Q82" i="42"/>
  <c r="R82" i="42"/>
  <c r="A83" i="42"/>
  <c r="B83" i="42"/>
  <c r="M83" i="42" s="1"/>
  <c r="C83" i="42"/>
  <c r="G83" i="42"/>
  <c r="H83" i="42"/>
  <c r="J83" i="42"/>
  <c r="K83" i="42"/>
  <c r="L83" i="42"/>
  <c r="N83" i="42"/>
  <c r="O83" i="42"/>
  <c r="P83" i="42"/>
  <c r="Q83" i="42"/>
  <c r="R83" i="42"/>
  <c r="A84" i="42"/>
  <c r="B84" i="42"/>
  <c r="M84" i="42" s="1"/>
  <c r="C84" i="42"/>
  <c r="G84" i="42"/>
  <c r="H84" i="42"/>
  <c r="J84" i="42"/>
  <c r="K84" i="42"/>
  <c r="L84" i="42"/>
  <c r="N84" i="42"/>
  <c r="O84" i="42"/>
  <c r="P84" i="42"/>
  <c r="Q84" i="42"/>
  <c r="R84" i="42"/>
  <c r="A85" i="42"/>
  <c r="B85" i="42"/>
  <c r="M85" i="42" s="1"/>
  <c r="C85" i="42"/>
  <c r="G85" i="42"/>
  <c r="H85" i="42"/>
  <c r="J85" i="42"/>
  <c r="K85" i="42"/>
  <c r="L85" i="42"/>
  <c r="N85" i="42"/>
  <c r="O85" i="42"/>
  <c r="P85" i="42"/>
  <c r="Q85" i="42"/>
  <c r="R85" i="42"/>
  <c r="A86" i="42"/>
  <c r="B86" i="42"/>
  <c r="M86" i="42" s="1"/>
  <c r="C86" i="42"/>
  <c r="G86" i="42"/>
  <c r="H86" i="42"/>
  <c r="J86" i="42"/>
  <c r="K86" i="42"/>
  <c r="L86" i="42"/>
  <c r="N86" i="42"/>
  <c r="O86" i="42"/>
  <c r="P86" i="42"/>
  <c r="Q86" i="42"/>
  <c r="R86" i="42"/>
  <c r="A87" i="42"/>
  <c r="B87" i="42"/>
  <c r="M87" i="42" s="1"/>
  <c r="C87" i="42"/>
  <c r="G87" i="42"/>
  <c r="H87" i="42"/>
  <c r="J87" i="42"/>
  <c r="K87" i="42"/>
  <c r="L87" i="42"/>
  <c r="N87" i="42"/>
  <c r="O87" i="42"/>
  <c r="P87" i="42"/>
  <c r="Q87" i="42"/>
  <c r="R87" i="42"/>
  <c r="A88" i="42"/>
  <c r="B88" i="42"/>
  <c r="M88" i="42" s="1"/>
  <c r="C88" i="42"/>
  <c r="G88" i="42"/>
  <c r="H88" i="42"/>
  <c r="J88" i="42"/>
  <c r="K88" i="42"/>
  <c r="L88" i="42"/>
  <c r="N88" i="42"/>
  <c r="O88" i="42"/>
  <c r="P88" i="42"/>
  <c r="Q88" i="42"/>
  <c r="R88" i="42"/>
  <c r="A89" i="42"/>
  <c r="B89" i="42"/>
  <c r="M89" i="42" s="1"/>
  <c r="C89" i="42"/>
  <c r="G89" i="42"/>
  <c r="H89" i="42"/>
  <c r="J89" i="42"/>
  <c r="K89" i="42"/>
  <c r="L89" i="42"/>
  <c r="N89" i="42"/>
  <c r="O89" i="42"/>
  <c r="P89" i="42"/>
  <c r="Q89" i="42"/>
  <c r="R89" i="42"/>
  <c r="A90" i="42"/>
  <c r="B90" i="42"/>
  <c r="C90" i="42"/>
  <c r="G90" i="42"/>
  <c r="H90" i="42"/>
  <c r="J90" i="42"/>
  <c r="K90" i="42"/>
  <c r="L90" i="42"/>
  <c r="M90" i="42"/>
  <c r="N90" i="42"/>
  <c r="O90" i="42"/>
  <c r="P90" i="42"/>
  <c r="Q90" i="42"/>
  <c r="R90" i="42"/>
  <c r="A91" i="42"/>
  <c r="B91" i="42"/>
  <c r="M91" i="42" s="1"/>
  <c r="C91" i="42"/>
  <c r="G91" i="42"/>
  <c r="H91" i="42"/>
  <c r="J91" i="42"/>
  <c r="K91" i="42"/>
  <c r="L91" i="42"/>
  <c r="N91" i="42"/>
  <c r="O91" i="42"/>
  <c r="P91" i="42"/>
  <c r="Q91" i="42"/>
  <c r="R91" i="42"/>
  <c r="A92" i="42"/>
  <c r="B92" i="42"/>
  <c r="M92" i="42" s="1"/>
  <c r="C92" i="42"/>
  <c r="G92" i="42"/>
  <c r="H92" i="42"/>
  <c r="J92" i="42"/>
  <c r="K92" i="42"/>
  <c r="L92" i="42"/>
  <c r="N92" i="42"/>
  <c r="O92" i="42"/>
  <c r="P92" i="42"/>
  <c r="Q92" i="42"/>
  <c r="R92" i="42"/>
  <c r="A93" i="42"/>
  <c r="B93" i="42"/>
  <c r="M93" i="42" s="1"/>
  <c r="C93" i="42"/>
  <c r="G93" i="42"/>
  <c r="H93" i="42"/>
  <c r="J93" i="42"/>
  <c r="K93" i="42"/>
  <c r="L93" i="42"/>
  <c r="N93" i="42"/>
  <c r="O93" i="42"/>
  <c r="P93" i="42"/>
  <c r="Q93" i="42"/>
  <c r="R93" i="42"/>
  <c r="A94" i="42"/>
  <c r="B94" i="42"/>
  <c r="M94" i="42" s="1"/>
  <c r="C94" i="42"/>
  <c r="G94" i="42"/>
  <c r="H94" i="42"/>
  <c r="J94" i="42"/>
  <c r="K94" i="42"/>
  <c r="L94" i="42"/>
  <c r="N94" i="42"/>
  <c r="O94" i="42"/>
  <c r="P94" i="42"/>
  <c r="Q94" i="42"/>
  <c r="R94" i="42"/>
  <c r="A95" i="42"/>
  <c r="B95" i="42"/>
  <c r="M95" i="42" s="1"/>
  <c r="C95" i="42"/>
  <c r="G95" i="42"/>
  <c r="H95" i="42"/>
  <c r="J95" i="42"/>
  <c r="K95" i="42"/>
  <c r="L95" i="42"/>
  <c r="N95" i="42"/>
  <c r="O95" i="42"/>
  <c r="P95" i="42"/>
  <c r="Q95" i="42"/>
  <c r="R95" i="42"/>
  <c r="A96" i="42"/>
  <c r="B96" i="42"/>
  <c r="M96" i="42" s="1"/>
  <c r="C96" i="42"/>
  <c r="G96" i="42"/>
  <c r="H96" i="42"/>
  <c r="J96" i="42"/>
  <c r="K96" i="42"/>
  <c r="L96" i="42"/>
  <c r="N96" i="42"/>
  <c r="O96" i="42"/>
  <c r="P96" i="42"/>
  <c r="Q96" i="42"/>
  <c r="R96" i="42"/>
  <c r="A97" i="42"/>
  <c r="B97" i="42"/>
  <c r="M97" i="42" s="1"/>
  <c r="C97" i="42"/>
  <c r="G97" i="42"/>
  <c r="H97" i="42"/>
  <c r="J97" i="42"/>
  <c r="K97" i="42"/>
  <c r="L97" i="42"/>
  <c r="N97" i="42"/>
  <c r="O97" i="42"/>
  <c r="P97" i="42"/>
  <c r="Q97" i="42"/>
  <c r="R97" i="42"/>
  <c r="A98" i="42"/>
  <c r="B98" i="42"/>
  <c r="C98" i="42"/>
  <c r="G98" i="42"/>
  <c r="H98" i="42"/>
  <c r="J98" i="42"/>
  <c r="K98" i="42"/>
  <c r="L98" i="42"/>
  <c r="M98" i="42"/>
  <c r="N98" i="42"/>
  <c r="O98" i="42"/>
  <c r="P98" i="42"/>
  <c r="Q98" i="42"/>
  <c r="R98" i="42"/>
  <c r="A99" i="42"/>
  <c r="B99" i="42"/>
  <c r="M99" i="42" s="1"/>
  <c r="C99" i="42"/>
  <c r="G99" i="42"/>
  <c r="H99" i="42"/>
  <c r="J99" i="42"/>
  <c r="K99" i="42"/>
  <c r="L99" i="42"/>
  <c r="N99" i="42"/>
  <c r="O99" i="42"/>
  <c r="P99" i="42"/>
  <c r="Q99" i="42"/>
  <c r="R99" i="42"/>
  <c r="A100" i="42"/>
  <c r="B100" i="42"/>
  <c r="M100" i="42" s="1"/>
  <c r="C100" i="42"/>
  <c r="G100" i="42"/>
  <c r="H100" i="42"/>
  <c r="J100" i="42"/>
  <c r="K100" i="42"/>
  <c r="L100" i="42"/>
  <c r="N100" i="42"/>
  <c r="O100" i="42"/>
  <c r="P100" i="42"/>
  <c r="Q100" i="42"/>
  <c r="R100" i="42"/>
  <c r="A101" i="42"/>
  <c r="B101" i="42"/>
  <c r="M101" i="42" s="1"/>
  <c r="C101" i="42"/>
  <c r="G101" i="42"/>
  <c r="H101" i="42"/>
  <c r="J101" i="42"/>
  <c r="K101" i="42"/>
  <c r="L101" i="42"/>
  <c r="N101" i="42"/>
  <c r="O101" i="42"/>
  <c r="P101" i="42"/>
  <c r="Q101" i="42"/>
  <c r="R101" i="42"/>
  <c r="A102" i="42"/>
  <c r="B102" i="42"/>
  <c r="M102" i="42" s="1"/>
  <c r="C102" i="42"/>
  <c r="G102" i="42"/>
  <c r="H102" i="42"/>
  <c r="J102" i="42"/>
  <c r="K102" i="42"/>
  <c r="L102" i="42"/>
  <c r="N102" i="42"/>
  <c r="O102" i="42"/>
  <c r="P102" i="42"/>
  <c r="Q102" i="42"/>
  <c r="R102" i="42"/>
  <c r="A103" i="42"/>
  <c r="B103" i="42"/>
  <c r="M103" i="42" s="1"/>
  <c r="C103" i="42"/>
  <c r="G103" i="42"/>
  <c r="H103" i="42"/>
  <c r="J103" i="42"/>
  <c r="K103" i="42"/>
  <c r="L103" i="42"/>
  <c r="N103" i="42"/>
  <c r="O103" i="42"/>
  <c r="P103" i="42"/>
  <c r="Q103" i="42"/>
  <c r="R103" i="42"/>
  <c r="A104" i="42"/>
  <c r="B104" i="42"/>
  <c r="M104" i="42" s="1"/>
  <c r="C104" i="42"/>
  <c r="G104" i="42"/>
  <c r="H104" i="42"/>
  <c r="J104" i="42"/>
  <c r="K104" i="42"/>
  <c r="L104" i="42"/>
  <c r="N104" i="42"/>
  <c r="O104" i="42"/>
  <c r="P104" i="42"/>
  <c r="Q104" i="42"/>
  <c r="R104" i="42"/>
  <c r="A105" i="42"/>
  <c r="B105" i="42"/>
  <c r="M105" i="42" s="1"/>
  <c r="C105" i="42"/>
  <c r="G105" i="42"/>
  <c r="H105" i="42"/>
  <c r="J105" i="42"/>
  <c r="K105" i="42"/>
  <c r="L105" i="42"/>
  <c r="N105" i="42"/>
  <c r="O105" i="42"/>
  <c r="P105" i="42"/>
  <c r="Q105" i="42"/>
  <c r="R105" i="42"/>
  <c r="A106" i="42"/>
  <c r="B106" i="42"/>
  <c r="M106" i="42" s="1"/>
  <c r="C106" i="42"/>
  <c r="G106" i="42"/>
  <c r="H106" i="42"/>
  <c r="J106" i="42"/>
  <c r="K106" i="42"/>
  <c r="L106" i="42"/>
  <c r="N106" i="42"/>
  <c r="O106" i="42"/>
  <c r="P106" i="42"/>
  <c r="Q106" i="42"/>
  <c r="R106" i="42"/>
  <c r="A107" i="42"/>
  <c r="B107" i="42"/>
  <c r="M107" i="42" s="1"/>
  <c r="C107" i="42"/>
  <c r="G107" i="42"/>
  <c r="H107" i="42"/>
  <c r="J107" i="42"/>
  <c r="K107" i="42"/>
  <c r="L107" i="42"/>
  <c r="N107" i="42"/>
  <c r="O107" i="42"/>
  <c r="P107" i="42"/>
  <c r="Q107" i="42"/>
  <c r="R107" i="42"/>
  <c r="A108" i="42"/>
  <c r="B108" i="42"/>
  <c r="M108" i="42" s="1"/>
  <c r="C108" i="42"/>
  <c r="G108" i="42"/>
  <c r="H108" i="42"/>
  <c r="J108" i="42"/>
  <c r="K108" i="42"/>
  <c r="L108" i="42"/>
  <c r="N108" i="42"/>
  <c r="O108" i="42"/>
  <c r="P108" i="42"/>
  <c r="Q108" i="42"/>
  <c r="R108" i="42"/>
  <c r="A109" i="42"/>
  <c r="B109" i="42"/>
  <c r="M109" i="42" s="1"/>
  <c r="C109" i="42"/>
  <c r="G109" i="42"/>
  <c r="H109" i="42"/>
  <c r="J109" i="42"/>
  <c r="K109" i="42"/>
  <c r="L109" i="42"/>
  <c r="N109" i="42"/>
  <c r="O109" i="42"/>
  <c r="P109" i="42"/>
  <c r="Q109" i="42"/>
  <c r="R109" i="42"/>
  <c r="A110" i="42"/>
  <c r="B110" i="42"/>
  <c r="M110" i="42" s="1"/>
  <c r="C110" i="42"/>
  <c r="G110" i="42"/>
  <c r="H110" i="42"/>
  <c r="J110" i="42"/>
  <c r="K110" i="42"/>
  <c r="L110" i="42"/>
  <c r="N110" i="42"/>
  <c r="O110" i="42"/>
  <c r="P110" i="42"/>
  <c r="Q110" i="42"/>
  <c r="R110" i="42"/>
  <c r="A111" i="42"/>
  <c r="B111" i="42"/>
  <c r="C111" i="42"/>
  <c r="G111" i="42"/>
  <c r="H111" i="42"/>
  <c r="J111" i="42"/>
  <c r="K111" i="42"/>
  <c r="L111" i="42"/>
  <c r="M111" i="42"/>
  <c r="N111" i="42"/>
  <c r="O111" i="42"/>
  <c r="P111" i="42"/>
  <c r="Q111" i="42"/>
  <c r="R111" i="42"/>
  <c r="A112" i="42"/>
  <c r="B112" i="42"/>
  <c r="C112" i="42"/>
  <c r="G112" i="42"/>
  <c r="H112" i="42"/>
  <c r="J112" i="42"/>
  <c r="K112" i="42"/>
  <c r="L112" i="42"/>
  <c r="M112" i="42"/>
  <c r="N112" i="42"/>
  <c r="O112" i="42"/>
  <c r="P112" i="42"/>
  <c r="Q112" i="42"/>
  <c r="R112" i="42"/>
  <c r="A113" i="42"/>
  <c r="B113" i="42"/>
  <c r="C113" i="42"/>
  <c r="G113" i="42"/>
  <c r="H113" i="42"/>
  <c r="J113" i="42"/>
  <c r="K113" i="42"/>
  <c r="L113" i="42"/>
  <c r="M113" i="42"/>
  <c r="N113" i="42"/>
  <c r="O113" i="42"/>
  <c r="P113" i="42"/>
  <c r="Q113" i="42"/>
  <c r="R113" i="42"/>
  <c r="A114" i="42"/>
  <c r="B114" i="42"/>
  <c r="C114" i="42"/>
  <c r="G114" i="42"/>
  <c r="H114" i="42"/>
  <c r="J114" i="42"/>
  <c r="K114" i="42"/>
  <c r="L114" i="42"/>
  <c r="M114" i="42"/>
  <c r="N114" i="42"/>
  <c r="O114" i="42"/>
  <c r="P114" i="42"/>
  <c r="Q114" i="42"/>
  <c r="R114" i="42"/>
  <c r="A115" i="42"/>
  <c r="B115" i="42"/>
  <c r="C115" i="42"/>
  <c r="G115" i="42"/>
  <c r="H115" i="42"/>
  <c r="J115" i="42"/>
  <c r="K115" i="42"/>
  <c r="L115" i="42"/>
  <c r="M115" i="42"/>
  <c r="N115" i="42"/>
  <c r="O115" i="42"/>
  <c r="P115" i="42"/>
  <c r="Q115" i="42"/>
  <c r="R115" i="42"/>
  <c r="A116" i="42"/>
  <c r="B116" i="42"/>
  <c r="C116" i="42"/>
  <c r="G116" i="42"/>
  <c r="H116" i="42"/>
  <c r="J116" i="42"/>
  <c r="K116" i="42"/>
  <c r="L116" i="42"/>
  <c r="M116" i="42"/>
  <c r="N116" i="42"/>
  <c r="O116" i="42"/>
  <c r="P116" i="42"/>
  <c r="Q116" i="42"/>
  <c r="R116" i="42"/>
  <c r="A117" i="42"/>
  <c r="B117" i="42"/>
  <c r="C117" i="42"/>
  <c r="G117" i="42"/>
  <c r="H117" i="42"/>
  <c r="J117" i="42"/>
  <c r="K117" i="42"/>
  <c r="L117" i="42"/>
  <c r="M117" i="42"/>
  <c r="N117" i="42"/>
  <c r="O117" i="42"/>
  <c r="P117" i="42"/>
  <c r="Q117" i="42"/>
  <c r="R117" i="42"/>
  <c r="A118" i="42"/>
  <c r="B118" i="42"/>
  <c r="C118" i="42"/>
  <c r="G118" i="42"/>
  <c r="H118" i="42"/>
  <c r="J118" i="42"/>
  <c r="K118" i="42"/>
  <c r="L118" i="42"/>
  <c r="M118" i="42"/>
  <c r="N118" i="42"/>
  <c r="O118" i="42"/>
  <c r="P118" i="42"/>
  <c r="Q118" i="42"/>
  <c r="R118" i="42"/>
  <c r="A119" i="42"/>
  <c r="B119" i="42"/>
  <c r="C119" i="42"/>
  <c r="G119" i="42"/>
  <c r="H119" i="42"/>
  <c r="J119" i="42"/>
  <c r="K119" i="42"/>
  <c r="L119" i="42"/>
  <c r="M119" i="42"/>
  <c r="N119" i="42"/>
  <c r="O119" i="42"/>
  <c r="P119" i="42"/>
  <c r="Q119" i="42"/>
  <c r="R119" i="42"/>
  <c r="A120" i="42"/>
  <c r="B120" i="42"/>
  <c r="C120" i="42"/>
  <c r="G120" i="42"/>
  <c r="H120" i="42"/>
  <c r="J120" i="42"/>
  <c r="K120" i="42"/>
  <c r="L120" i="42"/>
  <c r="M120" i="42"/>
  <c r="N120" i="42"/>
  <c r="O120" i="42"/>
  <c r="P120" i="42"/>
  <c r="Q120" i="42"/>
  <c r="R120" i="42"/>
  <c r="A121" i="42"/>
  <c r="B121" i="42"/>
  <c r="C121" i="42"/>
  <c r="G121" i="42"/>
  <c r="H121" i="42"/>
  <c r="J121" i="42"/>
  <c r="K121" i="42"/>
  <c r="L121" i="42"/>
  <c r="M121" i="42"/>
  <c r="N121" i="42"/>
  <c r="O121" i="42"/>
  <c r="P121" i="42"/>
  <c r="Q121" i="42"/>
  <c r="R121" i="42"/>
  <c r="A122" i="42"/>
  <c r="B122" i="42"/>
  <c r="C122" i="42"/>
  <c r="G122" i="42"/>
  <c r="H122" i="42"/>
  <c r="J122" i="42"/>
  <c r="K122" i="42"/>
  <c r="L122" i="42"/>
  <c r="M122" i="42"/>
  <c r="N122" i="42"/>
  <c r="O122" i="42"/>
  <c r="P122" i="42"/>
  <c r="Q122" i="42"/>
  <c r="R122" i="42"/>
  <c r="A123" i="42"/>
  <c r="B123" i="42"/>
  <c r="C123" i="42"/>
  <c r="G123" i="42"/>
  <c r="H123" i="42"/>
  <c r="J123" i="42"/>
  <c r="K123" i="42"/>
  <c r="L123" i="42"/>
  <c r="M123" i="42"/>
  <c r="N123" i="42"/>
  <c r="O123" i="42"/>
  <c r="P123" i="42"/>
  <c r="Q123" i="42"/>
  <c r="R123" i="42"/>
  <c r="A124" i="42"/>
  <c r="B124" i="42"/>
  <c r="C124" i="42"/>
  <c r="G124" i="42"/>
  <c r="H124" i="42"/>
  <c r="J124" i="42"/>
  <c r="K124" i="42"/>
  <c r="L124" i="42"/>
  <c r="M124" i="42"/>
  <c r="N124" i="42"/>
  <c r="O124" i="42"/>
  <c r="P124" i="42"/>
  <c r="Q124" i="42"/>
  <c r="R124" i="42"/>
  <c r="A125" i="42"/>
  <c r="B125" i="42"/>
  <c r="C125" i="42"/>
  <c r="G125" i="42"/>
  <c r="H125" i="42"/>
  <c r="J125" i="42"/>
  <c r="K125" i="42"/>
  <c r="L125" i="42"/>
  <c r="M125" i="42"/>
  <c r="N125" i="42"/>
  <c r="O125" i="42"/>
  <c r="P125" i="42"/>
  <c r="Q125" i="42"/>
  <c r="R125" i="42"/>
  <c r="A126" i="42"/>
  <c r="B126" i="42"/>
  <c r="C126" i="42"/>
  <c r="G126" i="42"/>
  <c r="H126" i="42"/>
  <c r="J126" i="42"/>
  <c r="K126" i="42"/>
  <c r="L126" i="42"/>
  <c r="M126" i="42"/>
  <c r="N126" i="42"/>
  <c r="O126" i="42"/>
  <c r="P126" i="42"/>
  <c r="Q126" i="42"/>
  <c r="R126" i="42"/>
  <c r="A127" i="42"/>
  <c r="B127" i="42"/>
  <c r="C127" i="42"/>
  <c r="G127" i="42"/>
  <c r="H127" i="42"/>
  <c r="J127" i="42"/>
  <c r="K127" i="42"/>
  <c r="L127" i="42"/>
  <c r="M127" i="42"/>
  <c r="N127" i="42"/>
  <c r="O127" i="42"/>
  <c r="P127" i="42"/>
  <c r="Q127" i="42"/>
  <c r="R127" i="42"/>
  <c r="A128" i="42"/>
  <c r="B128" i="42"/>
  <c r="C128" i="42"/>
  <c r="G128" i="42"/>
  <c r="H128" i="42"/>
  <c r="J128" i="42"/>
  <c r="K128" i="42"/>
  <c r="L128" i="42"/>
  <c r="M128" i="42"/>
  <c r="N128" i="42"/>
  <c r="O128" i="42"/>
  <c r="P128" i="42"/>
  <c r="Q128" i="42"/>
  <c r="R128" i="42"/>
  <c r="A129" i="42"/>
  <c r="B129" i="42"/>
  <c r="C129" i="42"/>
  <c r="G129" i="42"/>
  <c r="H129" i="42"/>
  <c r="J129" i="42"/>
  <c r="K129" i="42"/>
  <c r="L129" i="42"/>
  <c r="M129" i="42"/>
  <c r="N129" i="42"/>
  <c r="O129" i="42"/>
  <c r="P129" i="42"/>
  <c r="Q129" i="42"/>
  <c r="R129" i="42"/>
  <c r="A130" i="42"/>
  <c r="B130" i="42"/>
  <c r="C130" i="42"/>
  <c r="G130" i="42"/>
  <c r="H130" i="42"/>
  <c r="J130" i="42"/>
  <c r="K130" i="42"/>
  <c r="L130" i="42"/>
  <c r="M130" i="42"/>
  <c r="N130" i="42"/>
  <c r="O130" i="42"/>
  <c r="P130" i="42"/>
  <c r="Q130" i="42"/>
  <c r="R130" i="42"/>
  <c r="A131" i="42"/>
  <c r="B131" i="42"/>
  <c r="C131" i="42"/>
  <c r="G131" i="42"/>
  <c r="H131" i="42"/>
  <c r="J131" i="42"/>
  <c r="K131" i="42"/>
  <c r="L131" i="42"/>
  <c r="M131" i="42"/>
  <c r="N131" i="42"/>
  <c r="O131" i="42"/>
  <c r="P131" i="42"/>
  <c r="Q131" i="42"/>
  <c r="R131" i="42"/>
  <c r="A132" i="42"/>
  <c r="B132" i="42"/>
  <c r="C132" i="42"/>
  <c r="G132" i="42"/>
  <c r="H132" i="42"/>
  <c r="J132" i="42"/>
  <c r="K132" i="42"/>
  <c r="L132" i="42"/>
  <c r="M132" i="42"/>
  <c r="N132" i="42"/>
  <c r="O132" i="42"/>
  <c r="P132" i="42"/>
  <c r="Q132" i="42"/>
  <c r="R132" i="42"/>
  <c r="A133" i="42"/>
  <c r="B133" i="42"/>
  <c r="C133" i="42"/>
  <c r="G133" i="42"/>
  <c r="H133" i="42"/>
  <c r="J133" i="42"/>
  <c r="K133" i="42"/>
  <c r="L133" i="42"/>
  <c r="M133" i="42"/>
  <c r="N133" i="42"/>
  <c r="O133" i="42"/>
  <c r="P133" i="42"/>
  <c r="Q133" i="42"/>
  <c r="R133" i="42"/>
  <c r="A134" i="42"/>
  <c r="B134" i="42"/>
  <c r="C134" i="42"/>
  <c r="G134" i="42"/>
  <c r="H134" i="42"/>
  <c r="J134" i="42"/>
  <c r="K134" i="42"/>
  <c r="L134" i="42"/>
  <c r="M134" i="42"/>
  <c r="N134" i="42"/>
  <c r="O134" i="42"/>
  <c r="P134" i="42"/>
  <c r="Q134" i="42"/>
  <c r="R134" i="42"/>
  <c r="A135" i="42"/>
  <c r="B135" i="42"/>
  <c r="M135" i="42" s="1"/>
  <c r="C135" i="42"/>
  <c r="G135" i="42"/>
  <c r="H135" i="42"/>
  <c r="J135" i="42"/>
  <c r="K135" i="42"/>
  <c r="L135" i="42"/>
  <c r="N135" i="42"/>
  <c r="O135" i="42"/>
  <c r="P135" i="42"/>
  <c r="Q135" i="42"/>
  <c r="R135" i="42"/>
  <c r="R1" i="42" l="1"/>
  <c r="P1" i="42"/>
  <c r="O1" i="42"/>
  <c r="N1" i="42"/>
  <c r="L1" i="42"/>
  <c r="J1" i="42"/>
  <c r="C1" i="42"/>
  <c r="B1" i="42"/>
  <c r="M1" i="42" s="1"/>
  <c r="A1" i="42"/>
  <c r="E145" i="43" l="1"/>
  <c r="E146" i="43"/>
  <c r="E147" i="43"/>
  <c r="E144" i="43"/>
  <c r="E143" i="43"/>
  <c r="E142" i="43"/>
  <c r="E141" i="43"/>
  <c r="E140" i="43"/>
  <c r="E139" i="43"/>
  <c r="E138" i="43"/>
  <c r="E137" i="43"/>
  <c r="E136" i="43"/>
  <c r="E135" i="43"/>
  <c r="E134" i="43"/>
  <c r="E133" i="43"/>
  <c r="E132" i="43"/>
  <c r="E131" i="43"/>
  <c r="E130" i="43"/>
  <c r="E129" i="43"/>
  <c r="E128" i="43"/>
  <c r="E127" i="43"/>
  <c r="E126" i="43"/>
  <c r="E125" i="43"/>
  <c r="E124" i="43"/>
  <c r="E123" i="43"/>
  <c r="E122" i="43"/>
  <c r="E121" i="43"/>
  <c r="E120" i="43"/>
  <c r="E119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D9" i="43" l="1"/>
  <c r="C9" i="43"/>
  <c r="B9" i="43"/>
  <c r="A9" i="43"/>
  <c r="H6" i="42" l="1"/>
  <c r="H14" i="42"/>
  <c r="H22" i="42"/>
  <c r="H30" i="42"/>
  <c r="H38" i="42"/>
  <c r="H5" i="42"/>
  <c r="H29" i="42"/>
  <c r="H3" i="42"/>
  <c r="H11" i="42"/>
  <c r="H19" i="42"/>
  <c r="H27" i="42"/>
  <c r="H35" i="42"/>
  <c r="H8" i="42"/>
  <c r="H16" i="42"/>
  <c r="H24" i="42"/>
  <c r="H32" i="42"/>
  <c r="H13" i="42"/>
  <c r="H2" i="42"/>
  <c r="H10" i="42"/>
  <c r="H18" i="42"/>
  <c r="H26" i="42"/>
  <c r="H34" i="42"/>
  <c r="H7" i="42"/>
  <c r="H15" i="42"/>
  <c r="H23" i="42"/>
  <c r="H31" i="42"/>
  <c r="H4" i="42"/>
  <c r="H12" i="42"/>
  <c r="H20" i="42"/>
  <c r="H28" i="42"/>
  <c r="H36" i="42"/>
  <c r="H21" i="42"/>
  <c r="H9" i="42"/>
  <c r="H17" i="42"/>
  <c r="H25" i="42"/>
  <c r="H33" i="42"/>
  <c r="H37" i="42"/>
  <c r="K4" i="42"/>
  <c r="K12" i="42"/>
  <c r="K20" i="42"/>
  <c r="K28" i="42"/>
  <c r="K36" i="42"/>
  <c r="K11" i="42"/>
  <c r="K9" i="42"/>
  <c r="K17" i="42"/>
  <c r="K25" i="42"/>
  <c r="K33" i="42"/>
  <c r="K19" i="42"/>
  <c r="K6" i="42"/>
  <c r="K14" i="42"/>
  <c r="K22" i="42"/>
  <c r="K30" i="42"/>
  <c r="K38" i="42"/>
  <c r="K3" i="42"/>
  <c r="K35" i="42"/>
  <c r="K8" i="42"/>
  <c r="K16" i="42"/>
  <c r="K24" i="42"/>
  <c r="K32" i="42"/>
  <c r="K5" i="42"/>
  <c r="K13" i="42"/>
  <c r="K21" i="42"/>
  <c r="K29" i="42"/>
  <c r="K37" i="42"/>
  <c r="K2" i="42"/>
  <c r="K10" i="42"/>
  <c r="K18" i="42"/>
  <c r="K26" i="42"/>
  <c r="K34" i="42"/>
  <c r="K27" i="42"/>
  <c r="K7" i="42"/>
  <c r="K15" i="42"/>
  <c r="K23" i="42"/>
  <c r="K31" i="42"/>
  <c r="Q3" i="42"/>
  <c r="Q11" i="42"/>
  <c r="Q19" i="42"/>
  <c r="Q27" i="42"/>
  <c r="Q35" i="42"/>
  <c r="Q34" i="42"/>
  <c r="Q8" i="42"/>
  <c r="Q16" i="42"/>
  <c r="Q24" i="42"/>
  <c r="Q32" i="42"/>
  <c r="Q5" i="42"/>
  <c r="Q13" i="42"/>
  <c r="Q21" i="42"/>
  <c r="Q29" i="42"/>
  <c r="Q37" i="42"/>
  <c r="Q10" i="42"/>
  <c r="Q18" i="42"/>
  <c r="Q26" i="42"/>
  <c r="Q7" i="42"/>
  <c r="Q15" i="42"/>
  <c r="Q23" i="42"/>
  <c r="Q31" i="42"/>
  <c r="Q4" i="42"/>
  <c r="Q12" i="42"/>
  <c r="Q20" i="42"/>
  <c r="Q28" i="42"/>
  <c r="Q36" i="42"/>
  <c r="Q9" i="42"/>
  <c r="Q17" i="42"/>
  <c r="Q25" i="42"/>
  <c r="Q33" i="42"/>
  <c r="Q6" i="42"/>
  <c r="Q14" i="42"/>
  <c r="Q22" i="42"/>
  <c r="Q30" i="42"/>
  <c r="Q38" i="42"/>
  <c r="Q2" i="42"/>
  <c r="G3" i="42"/>
  <c r="G11" i="42"/>
  <c r="G19" i="42"/>
  <c r="G27" i="42"/>
  <c r="G35" i="42"/>
  <c r="G10" i="42"/>
  <c r="G18" i="42"/>
  <c r="G26" i="42"/>
  <c r="G8" i="42"/>
  <c r="G16" i="42"/>
  <c r="G24" i="42"/>
  <c r="G32" i="42"/>
  <c r="G5" i="42"/>
  <c r="G13" i="42"/>
  <c r="G21" i="42"/>
  <c r="G29" i="42"/>
  <c r="G37" i="42"/>
  <c r="G2" i="42"/>
  <c r="G7" i="42"/>
  <c r="G15" i="42"/>
  <c r="G23" i="42"/>
  <c r="G31" i="42"/>
  <c r="G4" i="42"/>
  <c r="G12" i="42"/>
  <c r="G20" i="42"/>
  <c r="G28" i="42"/>
  <c r="G36" i="42"/>
  <c r="G9" i="42"/>
  <c r="G17" i="42"/>
  <c r="G25" i="42"/>
  <c r="G33" i="42"/>
  <c r="G6" i="42"/>
  <c r="G14" i="42"/>
  <c r="G22" i="42"/>
  <c r="G30" i="42"/>
  <c r="G38" i="42"/>
  <c r="G34" i="42"/>
  <c r="G1" i="42"/>
  <c r="H1" i="42"/>
  <c r="K1" i="42"/>
  <c r="Q1" i="42"/>
  <c r="E10" i="43"/>
</calcChain>
</file>

<file path=xl/sharedStrings.xml><?xml version="1.0" encoding="utf-8"?>
<sst xmlns="http://schemas.openxmlformats.org/spreadsheetml/2006/main" count="128" uniqueCount="64">
  <si>
    <t>Dept Name:</t>
  </si>
  <si>
    <t>Prepared By:</t>
  </si>
  <si>
    <t>Phone:</t>
  </si>
  <si>
    <t>Date:</t>
  </si>
  <si>
    <t>GL KEY</t>
  </si>
  <si>
    <t>GL OBJECT</t>
  </si>
  <si>
    <r>
      <t xml:space="preserve">DESCRIPTION </t>
    </r>
    <r>
      <rPr>
        <b/>
        <sz val="10"/>
        <rFont val="Calibri"/>
        <family val="2"/>
      </rPr>
      <t xml:space="preserve"> </t>
    </r>
    <r>
      <rPr>
        <sz val="10"/>
        <color indexed="55"/>
        <rFont val="Calibri"/>
        <family val="2"/>
      </rPr>
      <t xml:space="preserve"> (30)</t>
    </r>
  </si>
  <si>
    <t>Increase (Decrease)</t>
  </si>
  <si>
    <t>Fiscal Year</t>
  </si>
  <si>
    <t>COUNTY OF SANTA CRUZ
Budget Adjustment</t>
  </si>
  <si>
    <t>Type of Budget Adjustment:</t>
  </si>
  <si>
    <t>MYAC</t>
  </si>
  <si>
    <t>MYAA</t>
  </si>
  <si>
    <t>Transaction Type</t>
  </si>
  <si>
    <t>Fund Type</t>
  </si>
  <si>
    <t>Budget Version</t>
  </si>
  <si>
    <t>Reason</t>
  </si>
  <si>
    <t>Fiscal Year:</t>
  </si>
  <si>
    <t>AD</t>
  </si>
  <si>
    <t>Adopted</t>
  </si>
  <si>
    <t>AM</t>
  </si>
  <si>
    <t>Amendments</t>
  </si>
  <si>
    <t>EB</t>
  </si>
  <si>
    <t>Encumbrance</t>
  </si>
  <si>
    <t>RB</t>
  </si>
  <si>
    <t>Recommended</t>
  </si>
  <si>
    <t>AUD</t>
  </si>
  <si>
    <t>Auditor Request</t>
  </si>
  <si>
    <t>DEPT</t>
  </si>
  <si>
    <t>Department Request</t>
  </si>
  <si>
    <t>CY</t>
  </si>
  <si>
    <t>Committed Carryover Funds From Previous FY.</t>
  </si>
  <si>
    <t>FY</t>
  </si>
  <si>
    <t>Current Fiscal Year Funds</t>
  </si>
  <si>
    <t>GM</t>
  </si>
  <si>
    <t>From Grants Management</t>
  </si>
  <si>
    <t>Rebudget</t>
  </si>
  <si>
    <t>UT</t>
  </si>
  <si>
    <t>Uncommitted Carryover Funds From Previous FY</t>
  </si>
  <si>
    <t>A</t>
  </si>
  <si>
    <t>Adjustment to Existing Budget</t>
  </si>
  <si>
    <t>N</t>
  </si>
  <si>
    <t>New Budget Creation</t>
  </si>
  <si>
    <t>T</t>
  </si>
  <si>
    <t>Transfer and create new associations as needed</t>
  </si>
  <si>
    <t>X</t>
  </si>
  <si>
    <t>Transfer and don't create any new associations</t>
  </si>
  <si>
    <t>Mid Year Amendment - Agency</t>
  </si>
  <si>
    <t>Mid Year Amendment - County</t>
  </si>
  <si>
    <t>Set ID from Log:</t>
  </si>
  <si>
    <t>Defaults:</t>
  </si>
  <si>
    <t>Proposed Budget Upload</t>
  </si>
  <si>
    <t>General Budget Adjustment</t>
  </si>
  <si>
    <t>SIGNATURE</t>
  </si>
  <si>
    <t>DATE</t>
  </si>
  <si>
    <t>Explaination or Itemization</t>
  </si>
  <si>
    <t>KEYED BY</t>
  </si>
  <si>
    <t>Adopted Budget Upload</t>
  </si>
  <si>
    <t>Load the Preliminary FY21-22 Budget for Santa Cruz County Sanitation District (SCCSD).</t>
  </si>
  <si>
    <t>Delia N Brambila</t>
  </si>
  <si>
    <t>831-722-7760</t>
  </si>
  <si>
    <t>SALSIPUEDES SANITARY DISTRICT "SSD"</t>
  </si>
  <si>
    <t>BU2526"SSD"ADOP</t>
  </si>
  <si>
    <t>"SSD" FY2526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</si>
</sst>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00000"/>
    <numFmt numFmtId="165" formatCode="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color indexed="55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>
      <alignment vertical="top"/>
    </xf>
    <xf numFmtId="0" fontId="2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5" fillId="9" borderId="1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5" fillId="33" borderId="0" applyNumberFormat="0" applyBorder="0" applyAlignment="0" applyProtection="0"/>
  </cellStyleXfs>
  <cellXfs count="45">
    <xf numFmtId="0" fontId="0" fillId="0" borderId="0" xfId="0"/>
    <xf numFmtId="0" fontId="7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0" fontId="7" fillId="2" borderId="0" xfId="7" applyFont="1" applyFill="1" applyAlignment="1">
      <alignment horizontal="right" indent="1"/>
    </xf>
    <xf numFmtId="0" fontId="7" fillId="2" borderId="0" xfId="7" quotePrefix="1" applyFont="1" applyFill="1" applyAlignment="1">
      <alignment horizontal="left" indent="1"/>
    </xf>
    <xf numFmtId="0" fontId="7" fillId="2" borderId="0" xfId="7" applyFont="1" applyFill="1" applyAlignment="1">
      <alignment horizontal="left"/>
    </xf>
    <xf numFmtId="0" fontId="6" fillId="2" borderId="0" xfId="7" applyFont="1" applyFill="1" applyAlignment="1">
      <alignment horizontal="center"/>
    </xf>
    <xf numFmtId="14" fontId="9" fillId="2" borderId="4" xfId="7" quotePrefix="1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7" fillId="2" borderId="1" xfId="7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left" vertical="center" indent="1"/>
    </xf>
    <xf numFmtId="165" fontId="8" fillId="2" borderId="3" xfId="7" quotePrefix="1" applyNumberFormat="1" applyFont="1" applyFill="1" applyBorder="1" applyAlignment="1">
      <alignment horizontal="center"/>
    </xf>
    <xf numFmtId="0" fontId="9" fillId="2" borderId="5" xfId="7" quotePrefix="1" applyFont="1" applyFill="1" applyBorder="1" applyAlignment="1">
      <alignment horizontal="center"/>
    </xf>
    <xf numFmtId="0" fontId="0" fillId="34" borderId="0" xfId="0" applyFill="1"/>
    <xf numFmtId="4" fontId="0" fillId="34" borderId="0" xfId="0" applyNumberFormat="1" applyFill="1"/>
    <xf numFmtId="14" fontId="0" fillId="34" borderId="0" xfId="0" applyNumberFormat="1" applyFill="1"/>
    <xf numFmtId="43" fontId="6" fillId="2" borderId="0" xfId="1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right" indent="1"/>
    </xf>
    <xf numFmtId="16" fontId="8" fillId="0" borderId="3" xfId="7" applyNumberFormat="1" applyFont="1" applyBorder="1" applyAlignment="1">
      <alignment horizontal="left" indent="1"/>
    </xf>
    <xf numFmtId="0" fontId="9" fillId="2" borderId="5" xfId="7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8" fillId="2" borderId="3" xfId="7" quotePrefix="1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24" fillId="0" borderId="0" xfId="0" applyFont="1"/>
    <xf numFmtId="0" fontId="24" fillId="0" borderId="19" xfId="0" applyFont="1" applyBorder="1"/>
    <xf numFmtId="0" fontId="24" fillId="0" borderId="20" xfId="0" applyFont="1" applyBorder="1" applyAlignment="1">
      <alignment horizontal="center"/>
    </xf>
    <xf numFmtId="0" fontId="6" fillId="2" borderId="5" xfId="7" applyFont="1" applyFill="1" applyBorder="1" applyAlignment="1">
      <alignment horizontal="left" indent="1"/>
    </xf>
    <xf numFmtId="0" fontId="6" fillId="2" borderId="4" xfId="7" applyFont="1" applyFill="1" applyBorder="1" applyAlignment="1">
      <alignment horizontal="left" indent="1"/>
    </xf>
    <xf numFmtId="0" fontId="26" fillId="0" borderId="0" xfId="7" applyFont="1" applyAlignment="1">
      <alignment horizontal="center"/>
    </xf>
    <xf numFmtId="0" fontId="6" fillId="0" borderId="0" xfId="0" applyFont="1"/>
    <xf numFmtId="0" fontId="8" fillId="2" borderId="3" xfId="7" quotePrefix="1" applyFont="1" applyFill="1" applyBorder="1" applyAlignment="1">
      <alignment horizontal="center"/>
    </xf>
    <xf numFmtId="43" fontId="0" fillId="0" borderId="0" xfId="0" applyNumberFormat="1"/>
    <xf numFmtId="6" fontId="8" fillId="2" borderId="3" xfId="1" applyNumberFormat="1" applyFont="1" applyFill="1" applyBorder="1" applyAlignment="1">
      <alignment horizontal="right" indent="1"/>
    </xf>
    <xf numFmtId="0" fontId="7" fillId="2" borderId="0" xfId="7" applyFont="1" applyFill="1" applyAlignment="1">
      <alignment horizontal="left" wrapText="1"/>
    </xf>
    <xf numFmtId="0" fontId="6" fillId="2" borderId="0" xfId="7" applyFont="1" applyFill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0" fillId="0" borderId="3" xfId="0" applyBorder="1" applyAlignment="1">
      <alignment horizontal="center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2" xfId="2" xr:uid="{00000000-0005-0000-0000-00001C000000}"/>
    <cellStyle name="Comma0" xfId="3" xr:uid="{00000000-0005-0000-0000-00001D000000}"/>
    <cellStyle name="Currency0" xfId="4" xr:uid="{00000000-0005-0000-0000-00001E000000}"/>
    <cellStyle name="Date" xfId="5" xr:uid="{00000000-0005-0000-0000-00001F000000}"/>
    <cellStyle name="Explanatory Text" xfId="24" builtinId="53" customBuiltin="1"/>
    <cellStyle name="Fixed" xfId="6" xr:uid="{00000000-0005-0000-0000-000021000000}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7" xr:uid="{00000000-0005-0000-0000-00002B000000}"/>
    <cellStyle name="Normal 3" xfId="8" xr:uid="{00000000-0005-0000-0000-00002C000000}"/>
    <cellStyle name="Note" xfId="23" builtinId="10" customBuiltin="1"/>
    <cellStyle name="Output" xfId="18" builtinId="21" customBuiltin="1"/>
    <cellStyle name="Title" xfId="9" builtinId="15" customBuiltin="1"/>
    <cellStyle name="Total" xfId="25" builtinId="25" customBuiltin="1"/>
    <cellStyle name="Warning Text" xfId="22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view="pageBreakPreview" zoomScaleNormal="100" zoomScaleSheetLayoutView="100" workbookViewId="0">
      <selection activeCell="D8" sqref="D8"/>
    </sheetView>
  </sheetViews>
  <sheetFormatPr defaultColWidth="9.5703125" defaultRowHeight="15" x14ac:dyDescent="0.25"/>
  <cols>
    <col min="1" max="2" width="19.140625" customWidth="1"/>
    <col min="3" max="4" width="38.28515625" customWidth="1"/>
    <col min="5" max="5" width="3.7109375" style="35" customWidth="1"/>
    <col min="6" max="6" width="15.7109375" bestFit="1" customWidth="1"/>
    <col min="7" max="7" width="10.28515625" customWidth="1"/>
    <col min="8" max="9" width="7.7109375" customWidth="1"/>
  </cols>
  <sheetData>
    <row r="1" spans="1:6" ht="15" customHeight="1" x14ac:dyDescent="0.25">
      <c r="A1" s="39" t="s">
        <v>9</v>
      </c>
      <c r="B1" s="39"/>
      <c r="C1" s="3" t="s">
        <v>0</v>
      </c>
      <c r="D1" s="32" t="s">
        <v>61</v>
      </c>
      <c r="E1" s="2"/>
    </row>
    <row r="2" spans="1:6" x14ac:dyDescent="0.25">
      <c r="A2" s="39"/>
      <c r="B2" s="39"/>
      <c r="C2" s="3" t="s">
        <v>1</v>
      </c>
      <c r="D2" s="33" t="s">
        <v>59</v>
      </c>
      <c r="E2" s="2"/>
    </row>
    <row r="3" spans="1:6" x14ac:dyDescent="0.25">
      <c r="A3" s="6"/>
      <c r="B3" s="6"/>
      <c r="C3" s="3" t="s">
        <v>2</v>
      </c>
      <c r="D3" s="33" t="s">
        <v>60</v>
      </c>
      <c r="E3" s="2"/>
    </row>
    <row r="4" spans="1:6" x14ac:dyDescent="0.25">
      <c r="A4" s="4" t="s">
        <v>17</v>
      </c>
      <c r="B4" s="13">
        <v>2026</v>
      </c>
      <c r="C4" s="3" t="s">
        <v>3</v>
      </c>
      <c r="D4" s="7">
        <v>45854</v>
      </c>
      <c r="E4" s="2"/>
    </row>
    <row r="5" spans="1:6" ht="6" customHeight="1" x14ac:dyDescent="0.25">
      <c r="A5" s="40"/>
      <c r="B5" s="40"/>
      <c r="C5" s="40"/>
      <c r="D5" s="40"/>
      <c r="E5" s="2"/>
    </row>
    <row r="6" spans="1:6" x14ac:dyDescent="0.25">
      <c r="A6" s="5" t="s">
        <v>10</v>
      </c>
      <c r="B6" s="6"/>
      <c r="C6" s="23" t="s">
        <v>57</v>
      </c>
      <c r="D6" s="6"/>
      <c r="E6" s="2"/>
    </row>
    <row r="7" spans="1:6" x14ac:dyDescent="0.25">
      <c r="A7" s="5" t="s">
        <v>50</v>
      </c>
      <c r="B7" s="6"/>
      <c r="C7" s="17"/>
      <c r="D7" s="6"/>
      <c r="E7" s="2"/>
    </row>
    <row r="8" spans="1:6" x14ac:dyDescent="0.25">
      <c r="A8" s="6" t="s">
        <v>13</v>
      </c>
      <c r="B8" s="6" t="s">
        <v>14</v>
      </c>
      <c r="C8" s="18" t="s">
        <v>15</v>
      </c>
      <c r="D8" s="8" t="s">
        <v>16</v>
      </c>
      <c r="E8" s="2"/>
    </row>
    <row r="9" spans="1:6" x14ac:dyDescent="0.25">
      <c r="A9" s="6" t="str">
        <f>VLOOKUP($C$6,'Default Coding'!$A$2:$F$65536,3,FALSE)</f>
        <v>A</v>
      </c>
      <c r="B9" s="6" t="str">
        <f>VLOOKUP($C$6,'Default Coding'!$A$2:$F$65536,4,FALSE)</f>
        <v>FY</v>
      </c>
      <c r="C9" s="19" t="str">
        <f>VLOOKUP($C$6,'Default Coding'!$A$2:$F$65536,5,FALSE)</f>
        <v>AD</v>
      </c>
      <c r="D9" s="6" t="str">
        <f>VLOOKUP($C$6,'Default Coding'!$A$2:$F$65536,6,FALSE)</f>
        <v>DEPT</v>
      </c>
      <c r="E9" s="2"/>
    </row>
    <row r="10" spans="1:6" ht="18" customHeight="1" x14ac:dyDescent="0.25">
      <c r="A10" s="5" t="s">
        <v>49</v>
      </c>
      <c r="B10" s="23" t="s">
        <v>62</v>
      </c>
      <c r="D10" s="6"/>
      <c r="E10" s="34">
        <f>LEN(B10)</f>
        <v>15</v>
      </c>
    </row>
    <row r="11" spans="1:6" ht="11.25" customHeight="1" x14ac:dyDescent="0.25">
      <c r="A11" s="6"/>
      <c r="B11" s="6"/>
      <c r="C11" s="19"/>
      <c r="D11" s="6"/>
      <c r="E11" s="2"/>
    </row>
    <row r="12" spans="1:6" ht="18" customHeight="1" x14ac:dyDescent="0.25">
      <c r="A12" s="9" t="s">
        <v>4</v>
      </c>
      <c r="B12" s="10" t="s">
        <v>5</v>
      </c>
      <c r="C12" s="20" t="s">
        <v>7</v>
      </c>
      <c r="D12" s="11" t="s">
        <v>6</v>
      </c>
      <c r="E12" s="1"/>
    </row>
    <row r="13" spans="1:6" ht="17.25" customHeight="1" x14ac:dyDescent="0.25">
      <c r="A13" s="36">
        <v>684410</v>
      </c>
      <c r="B13" s="12">
        <v>51000</v>
      </c>
      <c r="C13" s="38">
        <v>43000</v>
      </c>
      <c r="D13" s="22" t="s">
        <v>63</v>
      </c>
      <c r="E13" s="34">
        <f t="shared" ref="E13:E147" si="0">LEN(D13)</f>
        <v>27</v>
      </c>
      <c r="F13" s="37"/>
    </row>
    <row r="14" spans="1:6" ht="17.25" customHeight="1" x14ac:dyDescent="0.25">
      <c r="A14" s="36">
        <v>684410</v>
      </c>
      <c r="B14" s="12">
        <v>54010</v>
      </c>
      <c r="C14" s="38">
        <v>3600</v>
      </c>
      <c r="D14" s="22" t="s">
        <v>63</v>
      </c>
      <c r="E14" s="34">
        <f t="shared" ref="E14:E94" si="1">LEN(D14)</f>
        <v>27</v>
      </c>
      <c r="F14" s="37"/>
    </row>
    <row r="15" spans="1:6" ht="17.25" customHeight="1" x14ac:dyDescent="0.25">
      <c r="A15" s="36">
        <v>684410</v>
      </c>
      <c r="B15" s="12">
        <v>52010</v>
      </c>
      <c r="C15" s="38">
        <v>3400</v>
      </c>
      <c r="D15" s="22" t="s">
        <v>63</v>
      </c>
      <c r="E15" s="34">
        <f t="shared" si="1"/>
        <v>27</v>
      </c>
      <c r="F15" s="37"/>
    </row>
    <row r="16" spans="1:6" ht="17.25" customHeight="1" x14ac:dyDescent="0.25">
      <c r="A16" s="36">
        <v>684410</v>
      </c>
      <c r="B16" s="12">
        <v>62223</v>
      </c>
      <c r="C16" s="38">
        <v>2000</v>
      </c>
      <c r="D16" s="22" t="s">
        <v>63</v>
      </c>
      <c r="E16" s="34">
        <f t="shared" si="1"/>
        <v>27</v>
      </c>
      <c r="F16" s="37"/>
    </row>
    <row r="17" spans="1:6" ht="17.25" customHeight="1" x14ac:dyDescent="0.25">
      <c r="A17" s="36">
        <v>684410</v>
      </c>
      <c r="B17" s="12">
        <v>62926</v>
      </c>
      <c r="C17" s="38">
        <v>2000</v>
      </c>
      <c r="D17" s="22" t="s">
        <v>63</v>
      </c>
      <c r="E17" s="34">
        <f t="shared" si="1"/>
        <v>27</v>
      </c>
      <c r="F17" s="37"/>
    </row>
    <row r="18" spans="1:6" ht="17.25" customHeight="1" x14ac:dyDescent="0.25">
      <c r="A18" s="36">
        <v>684410</v>
      </c>
      <c r="B18" s="12">
        <v>61545</v>
      </c>
      <c r="C18" s="38">
        <v>8500</v>
      </c>
      <c r="D18" s="22" t="s">
        <v>63</v>
      </c>
      <c r="E18" s="34">
        <f t="shared" si="1"/>
        <v>27</v>
      </c>
      <c r="F18" s="37"/>
    </row>
    <row r="19" spans="1:6" ht="17.25" customHeight="1" x14ac:dyDescent="0.25">
      <c r="A19" s="36">
        <v>684410</v>
      </c>
      <c r="B19" s="12">
        <v>62313</v>
      </c>
      <c r="C19" s="38">
        <v>500</v>
      </c>
      <c r="D19" s="22" t="s">
        <v>63</v>
      </c>
      <c r="E19" s="34">
        <f t="shared" si="1"/>
        <v>27</v>
      </c>
      <c r="F19" s="37"/>
    </row>
    <row r="20" spans="1:6" ht="17.25" customHeight="1" x14ac:dyDescent="0.25">
      <c r="A20" s="36">
        <v>684410</v>
      </c>
      <c r="B20" s="12">
        <v>62327</v>
      </c>
      <c r="C20" s="38">
        <v>6600</v>
      </c>
      <c r="D20" s="22" t="s">
        <v>63</v>
      </c>
      <c r="E20" s="34">
        <f t="shared" si="1"/>
        <v>27</v>
      </c>
      <c r="F20" s="37"/>
    </row>
    <row r="21" spans="1:6" ht="17.25" customHeight="1" x14ac:dyDescent="0.25">
      <c r="A21" s="36">
        <v>684410</v>
      </c>
      <c r="B21" s="12">
        <v>62420</v>
      </c>
      <c r="C21" s="38">
        <v>1500</v>
      </c>
      <c r="D21" s="22" t="s">
        <v>63</v>
      </c>
      <c r="E21" s="34">
        <f t="shared" si="1"/>
        <v>27</v>
      </c>
      <c r="F21" s="37"/>
    </row>
    <row r="22" spans="1:6" ht="17.25" customHeight="1" x14ac:dyDescent="0.25">
      <c r="A22" s="36">
        <v>684410</v>
      </c>
      <c r="B22" s="12">
        <v>62610</v>
      </c>
      <c r="C22" s="38">
        <v>15600</v>
      </c>
      <c r="D22" s="22" t="s">
        <v>63</v>
      </c>
      <c r="E22" s="34">
        <f t="shared" si="1"/>
        <v>27</v>
      </c>
      <c r="F22" s="37"/>
    </row>
    <row r="23" spans="1:6" ht="17.25" customHeight="1" x14ac:dyDescent="0.25">
      <c r="A23" s="36">
        <v>684410</v>
      </c>
      <c r="B23" s="12">
        <v>63074</v>
      </c>
      <c r="C23" s="38">
        <v>3100</v>
      </c>
      <c r="D23" s="22" t="s">
        <v>63</v>
      </c>
      <c r="E23" s="34">
        <f t="shared" si="1"/>
        <v>27</v>
      </c>
      <c r="F23" s="37"/>
    </row>
    <row r="24" spans="1:6" ht="17.25" customHeight="1" x14ac:dyDescent="0.25">
      <c r="A24" s="36">
        <v>684410</v>
      </c>
      <c r="B24" s="12">
        <v>61221</v>
      </c>
      <c r="C24" s="38">
        <v>1200</v>
      </c>
      <c r="D24" s="22" t="s">
        <v>63</v>
      </c>
      <c r="E24" s="34">
        <f t="shared" si="1"/>
        <v>27</v>
      </c>
      <c r="F24" s="37"/>
    </row>
    <row r="25" spans="1:6" ht="17.25" customHeight="1" x14ac:dyDescent="0.25">
      <c r="A25" s="36">
        <v>684410</v>
      </c>
      <c r="B25" s="12">
        <v>62381</v>
      </c>
      <c r="C25" s="38">
        <v>2350</v>
      </c>
      <c r="D25" s="22" t="s">
        <v>63</v>
      </c>
      <c r="E25" s="34">
        <f t="shared" si="1"/>
        <v>27</v>
      </c>
      <c r="F25" s="37"/>
    </row>
    <row r="26" spans="1:6" ht="17.25" customHeight="1" x14ac:dyDescent="0.25">
      <c r="A26" s="36">
        <v>684410</v>
      </c>
      <c r="B26" s="12">
        <v>62304</v>
      </c>
      <c r="C26" s="38">
        <v>12800</v>
      </c>
      <c r="D26" s="22" t="s">
        <v>63</v>
      </c>
      <c r="E26" s="34">
        <f t="shared" si="1"/>
        <v>27</v>
      </c>
      <c r="F26" s="37"/>
    </row>
    <row r="27" spans="1:6" ht="17.25" customHeight="1" x14ac:dyDescent="0.25">
      <c r="A27" s="36">
        <v>684410</v>
      </c>
      <c r="B27" s="12">
        <v>62340</v>
      </c>
      <c r="C27" s="38">
        <v>5500</v>
      </c>
      <c r="D27" s="22" t="s">
        <v>63</v>
      </c>
      <c r="E27" s="34">
        <f t="shared" si="1"/>
        <v>27</v>
      </c>
      <c r="F27" s="37"/>
    </row>
    <row r="28" spans="1:6" ht="17.25" customHeight="1" x14ac:dyDescent="0.25">
      <c r="A28" s="36">
        <v>684410</v>
      </c>
      <c r="B28" s="12">
        <v>62827</v>
      </c>
      <c r="C28" s="38">
        <v>500</v>
      </c>
      <c r="D28" s="22" t="s">
        <v>63</v>
      </c>
      <c r="E28" s="34">
        <f t="shared" si="1"/>
        <v>27</v>
      </c>
      <c r="F28" s="37"/>
    </row>
    <row r="29" spans="1:6" ht="17.25" customHeight="1" x14ac:dyDescent="0.25">
      <c r="A29" s="36">
        <v>684410</v>
      </c>
      <c r="B29" s="12">
        <v>75231</v>
      </c>
      <c r="C29" s="38">
        <v>600</v>
      </c>
      <c r="D29" s="22" t="s">
        <v>63</v>
      </c>
      <c r="E29" s="34">
        <f t="shared" si="1"/>
        <v>27</v>
      </c>
      <c r="F29" s="37"/>
    </row>
    <row r="30" spans="1:6" ht="17.25" customHeight="1" x14ac:dyDescent="0.25">
      <c r="A30" s="36">
        <v>684410</v>
      </c>
      <c r="B30" s="12">
        <v>62301</v>
      </c>
      <c r="C30" s="38">
        <v>15100</v>
      </c>
      <c r="D30" s="22" t="s">
        <v>63</v>
      </c>
      <c r="E30" s="34">
        <f t="shared" si="1"/>
        <v>27</v>
      </c>
      <c r="F30" s="37"/>
    </row>
    <row r="31" spans="1:6" ht="17.25" customHeight="1" x14ac:dyDescent="0.25">
      <c r="A31" s="36">
        <v>684410</v>
      </c>
      <c r="B31" s="12">
        <v>62881</v>
      </c>
      <c r="C31" s="38">
        <v>164896</v>
      </c>
      <c r="D31" s="22" t="s">
        <v>63</v>
      </c>
      <c r="E31" s="34">
        <f t="shared" si="1"/>
        <v>27</v>
      </c>
      <c r="F31" s="37"/>
    </row>
    <row r="32" spans="1:6" ht="17.25" customHeight="1" x14ac:dyDescent="0.25">
      <c r="A32" s="36">
        <v>684410</v>
      </c>
      <c r="B32" s="12">
        <v>62810</v>
      </c>
      <c r="C32" s="38">
        <v>179763</v>
      </c>
      <c r="D32" s="22" t="s">
        <v>63</v>
      </c>
      <c r="E32" s="34">
        <f t="shared" si="1"/>
        <v>27</v>
      </c>
      <c r="F32" s="37"/>
    </row>
    <row r="33" spans="1:6" ht="17.25" customHeight="1" x14ac:dyDescent="0.25">
      <c r="A33" s="36">
        <v>684410</v>
      </c>
      <c r="B33" s="12">
        <v>62868</v>
      </c>
      <c r="C33" s="38">
        <v>10000</v>
      </c>
      <c r="D33" s="22" t="s">
        <v>63</v>
      </c>
      <c r="E33" s="34">
        <f t="shared" si="1"/>
        <v>27</v>
      </c>
      <c r="F33" s="37"/>
    </row>
    <row r="34" spans="1:6" ht="17.25" customHeight="1" x14ac:dyDescent="0.25">
      <c r="A34" s="36">
        <v>684410</v>
      </c>
      <c r="B34" s="12">
        <v>98700</v>
      </c>
      <c r="C34" s="38">
        <v>25000</v>
      </c>
      <c r="D34" s="22" t="s">
        <v>63</v>
      </c>
      <c r="E34" s="34">
        <f t="shared" si="1"/>
        <v>27</v>
      </c>
      <c r="F34" s="37"/>
    </row>
    <row r="35" spans="1:6" ht="17.25" customHeight="1" x14ac:dyDescent="0.25">
      <c r="A35" s="36">
        <v>684410</v>
      </c>
      <c r="B35" s="12">
        <v>40100</v>
      </c>
      <c r="C35" s="38">
        <v>28000</v>
      </c>
      <c r="D35" s="22" t="s">
        <v>63</v>
      </c>
      <c r="E35" s="34">
        <f t="shared" si="1"/>
        <v>27</v>
      </c>
      <c r="F35" s="37"/>
    </row>
    <row r="36" spans="1:6" ht="17.25" customHeight="1" x14ac:dyDescent="0.25">
      <c r="A36" s="36">
        <v>684410</v>
      </c>
      <c r="B36" s="12">
        <v>40150</v>
      </c>
      <c r="C36" s="38">
        <v>450</v>
      </c>
      <c r="D36" s="22" t="s">
        <v>63</v>
      </c>
      <c r="E36" s="34">
        <f t="shared" si="1"/>
        <v>27</v>
      </c>
      <c r="F36" s="37"/>
    </row>
    <row r="37" spans="1:6" ht="17.25" customHeight="1" x14ac:dyDescent="0.25">
      <c r="A37" s="36">
        <v>684410</v>
      </c>
      <c r="B37" s="12">
        <v>40110</v>
      </c>
      <c r="C37" s="38">
        <v>550</v>
      </c>
      <c r="D37" s="22" t="s">
        <v>63</v>
      </c>
      <c r="E37" s="34">
        <f t="shared" si="1"/>
        <v>27</v>
      </c>
      <c r="F37" s="37"/>
    </row>
    <row r="38" spans="1:6" ht="17.25" customHeight="1" x14ac:dyDescent="0.25">
      <c r="A38" s="36">
        <v>684410</v>
      </c>
      <c r="B38" s="12">
        <v>40151</v>
      </c>
      <c r="C38" s="38">
        <v>20</v>
      </c>
      <c r="D38" s="22" t="s">
        <v>63</v>
      </c>
      <c r="E38" s="34">
        <f t="shared" si="1"/>
        <v>27</v>
      </c>
      <c r="F38" s="37"/>
    </row>
    <row r="39" spans="1:6" ht="17.25" customHeight="1" x14ac:dyDescent="0.25">
      <c r="A39" s="36">
        <v>684410</v>
      </c>
      <c r="B39" s="12">
        <v>40120</v>
      </c>
      <c r="C39" s="38">
        <v>0</v>
      </c>
      <c r="D39" s="22" t="s">
        <v>63</v>
      </c>
      <c r="E39" s="34">
        <f t="shared" si="1"/>
        <v>27</v>
      </c>
      <c r="F39" s="37"/>
    </row>
    <row r="40" spans="1:6" ht="17.25" customHeight="1" x14ac:dyDescent="0.25">
      <c r="A40" s="26">
        <v>684410</v>
      </c>
      <c r="B40" s="12">
        <v>40160</v>
      </c>
      <c r="C40" s="38">
        <v>30</v>
      </c>
      <c r="D40" s="22" t="s">
        <v>63</v>
      </c>
      <c r="E40" s="34">
        <f t="shared" si="1"/>
        <v>27</v>
      </c>
    </row>
    <row r="41" spans="1:6" ht="17.25" customHeight="1" x14ac:dyDescent="0.25">
      <c r="A41" s="26">
        <v>684410</v>
      </c>
      <c r="B41" s="12">
        <v>40130</v>
      </c>
      <c r="C41" s="38">
        <v>50</v>
      </c>
      <c r="D41" s="22" t="s">
        <v>63</v>
      </c>
      <c r="E41" s="34">
        <f t="shared" si="1"/>
        <v>27</v>
      </c>
    </row>
    <row r="42" spans="1:6" ht="17.25" customHeight="1" x14ac:dyDescent="0.25">
      <c r="A42" s="26">
        <v>684410</v>
      </c>
      <c r="B42" s="12">
        <v>40161</v>
      </c>
      <c r="C42" s="38">
        <v>10</v>
      </c>
      <c r="D42" s="22" t="s">
        <v>63</v>
      </c>
      <c r="E42" s="34">
        <f t="shared" si="1"/>
        <v>27</v>
      </c>
    </row>
    <row r="43" spans="1:6" ht="17.25" customHeight="1" x14ac:dyDescent="0.25">
      <c r="A43" s="26">
        <v>684410</v>
      </c>
      <c r="B43" s="12">
        <v>40430</v>
      </c>
      <c r="C43" s="38">
        <v>29540</v>
      </c>
      <c r="D43" s="22" t="s">
        <v>63</v>
      </c>
      <c r="E43" s="34">
        <f t="shared" si="1"/>
        <v>27</v>
      </c>
    </row>
    <row r="44" spans="1:6" ht="17.25" customHeight="1" x14ac:dyDescent="0.25">
      <c r="A44" s="26">
        <v>684410</v>
      </c>
      <c r="B44" s="12">
        <v>40830</v>
      </c>
      <c r="C44" s="38">
        <v>125</v>
      </c>
      <c r="D44" s="22" t="s">
        <v>63</v>
      </c>
      <c r="E44" s="34">
        <f t="shared" si="1"/>
        <v>27</v>
      </c>
    </row>
    <row r="45" spans="1:6" ht="17.25" customHeight="1" x14ac:dyDescent="0.25">
      <c r="A45" s="26">
        <v>684410</v>
      </c>
      <c r="B45" s="12">
        <v>40872</v>
      </c>
      <c r="C45" s="38">
        <v>0</v>
      </c>
      <c r="D45" s="22" t="s">
        <v>63</v>
      </c>
      <c r="E45" s="34">
        <f t="shared" si="1"/>
        <v>27</v>
      </c>
    </row>
    <row r="46" spans="1:6" ht="17.25" customHeight="1" x14ac:dyDescent="0.25">
      <c r="A46" s="26">
        <v>684410</v>
      </c>
      <c r="B46" s="12">
        <v>41866</v>
      </c>
      <c r="C46" s="38">
        <v>442134</v>
      </c>
      <c r="D46" s="22" t="s">
        <v>63</v>
      </c>
      <c r="E46" s="34">
        <f t="shared" si="1"/>
        <v>27</v>
      </c>
    </row>
    <row r="47" spans="1:6" ht="17.25" customHeight="1" x14ac:dyDescent="0.25">
      <c r="A47" s="26">
        <v>684410</v>
      </c>
      <c r="B47" s="12">
        <v>41864</v>
      </c>
      <c r="C47" s="38">
        <v>3000</v>
      </c>
      <c r="D47" s="22" t="s">
        <v>63</v>
      </c>
      <c r="E47" s="34">
        <f t="shared" si="1"/>
        <v>27</v>
      </c>
    </row>
    <row r="48" spans="1:6" ht="17.25" customHeight="1" x14ac:dyDescent="0.25">
      <c r="A48" s="26">
        <v>684410</v>
      </c>
      <c r="B48" s="12">
        <v>41842</v>
      </c>
      <c r="C48" s="38">
        <v>3600</v>
      </c>
      <c r="D48" s="22" t="s">
        <v>63</v>
      </c>
      <c r="E48" s="34">
        <f t="shared" si="1"/>
        <v>27</v>
      </c>
    </row>
    <row r="49" spans="1:5" ht="17.25" customHeight="1" x14ac:dyDescent="0.25">
      <c r="A49" s="26">
        <v>684410</v>
      </c>
      <c r="B49" s="12">
        <v>42384</v>
      </c>
      <c r="C49" s="38">
        <v>0</v>
      </c>
      <c r="D49" s="22" t="s">
        <v>63</v>
      </c>
      <c r="E49" s="34">
        <f t="shared" si="1"/>
        <v>27</v>
      </c>
    </row>
    <row r="50" spans="1:5" ht="17.25" customHeight="1" x14ac:dyDescent="0.25">
      <c r="A50" s="26"/>
      <c r="B50" s="12"/>
      <c r="C50" s="21"/>
      <c r="D50" s="22"/>
      <c r="E50" s="34">
        <f t="shared" si="1"/>
        <v>0</v>
      </c>
    </row>
    <row r="51" spans="1:5" ht="17.25" customHeight="1" x14ac:dyDescent="0.25">
      <c r="A51" s="26"/>
      <c r="B51" s="12"/>
      <c r="C51" s="21"/>
      <c r="D51" s="22"/>
      <c r="E51" s="34">
        <f t="shared" si="1"/>
        <v>0</v>
      </c>
    </row>
    <row r="52" spans="1:5" ht="17.25" customHeight="1" x14ac:dyDescent="0.25">
      <c r="A52" s="26"/>
      <c r="B52" s="12"/>
      <c r="C52" s="21"/>
      <c r="D52" s="22"/>
      <c r="E52" s="34">
        <f t="shared" si="1"/>
        <v>0</v>
      </c>
    </row>
    <row r="53" spans="1:5" ht="17.25" customHeight="1" x14ac:dyDescent="0.25">
      <c r="A53" s="26"/>
      <c r="B53" s="12"/>
      <c r="C53" s="21"/>
      <c r="D53" s="22"/>
      <c r="E53" s="34">
        <f t="shared" si="1"/>
        <v>0</v>
      </c>
    </row>
    <row r="54" spans="1:5" ht="17.25" customHeight="1" x14ac:dyDescent="0.25">
      <c r="A54" s="26"/>
      <c r="B54" s="12"/>
      <c r="C54" s="21"/>
      <c r="D54" s="22"/>
      <c r="E54" s="34">
        <f t="shared" si="1"/>
        <v>0</v>
      </c>
    </row>
    <row r="55" spans="1:5" ht="17.25" customHeight="1" x14ac:dyDescent="0.25">
      <c r="A55" s="26"/>
      <c r="B55" s="12"/>
      <c r="C55" s="21"/>
      <c r="D55" s="22"/>
      <c r="E55" s="34">
        <f t="shared" si="1"/>
        <v>0</v>
      </c>
    </row>
    <row r="56" spans="1:5" ht="17.25" customHeight="1" x14ac:dyDescent="0.25">
      <c r="A56" s="26"/>
      <c r="B56" s="12"/>
      <c r="C56" s="21"/>
      <c r="D56" s="22"/>
      <c r="E56" s="34">
        <f t="shared" si="1"/>
        <v>0</v>
      </c>
    </row>
    <row r="57" spans="1:5" ht="17.25" customHeight="1" x14ac:dyDescent="0.25">
      <c r="A57" s="26"/>
      <c r="B57" s="12"/>
      <c r="C57" s="21"/>
      <c r="D57" s="22"/>
      <c r="E57" s="34">
        <f t="shared" si="1"/>
        <v>0</v>
      </c>
    </row>
    <row r="58" spans="1:5" ht="17.25" customHeight="1" x14ac:dyDescent="0.25">
      <c r="A58" s="26"/>
      <c r="B58" s="12"/>
      <c r="C58" s="21"/>
      <c r="D58" s="22"/>
      <c r="E58" s="34">
        <f t="shared" si="1"/>
        <v>0</v>
      </c>
    </row>
    <row r="59" spans="1:5" ht="17.25" customHeight="1" x14ac:dyDescent="0.25">
      <c r="A59" s="26"/>
      <c r="B59" s="12"/>
      <c r="C59" s="21"/>
      <c r="D59" s="22"/>
      <c r="E59" s="34">
        <f t="shared" si="1"/>
        <v>0</v>
      </c>
    </row>
    <row r="60" spans="1:5" ht="17.25" customHeight="1" x14ac:dyDescent="0.25">
      <c r="A60" s="26"/>
      <c r="B60" s="12"/>
      <c r="C60" s="21"/>
      <c r="D60" s="22"/>
      <c r="E60" s="34">
        <f t="shared" si="1"/>
        <v>0</v>
      </c>
    </row>
    <row r="61" spans="1:5" ht="17.25" customHeight="1" x14ac:dyDescent="0.25">
      <c r="A61" s="26"/>
      <c r="B61" s="12"/>
      <c r="C61" s="21"/>
      <c r="D61" s="22"/>
      <c r="E61" s="34">
        <f t="shared" si="1"/>
        <v>0</v>
      </c>
    </row>
    <row r="62" spans="1:5" ht="17.25" customHeight="1" x14ac:dyDescent="0.25">
      <c r="A62" s="26"/>
      <c r="B62" s="12"/>
      <c r="C62" s="21"/>
      <c r="D62" s="22"/>
      <c r="E62" s="34">
        <f t="shared" si="1"/>
        <v>0</v>
      </c>
    </row>
    <row r="63" spans="1:5" ht="17.25" customHeight="1" x14ac:dyDescent="0.25">
      <c r="A63" s="26"/>
      <c r="B63" s="12"/>
      <c r="C63" s="21"/>
      <c r="D63" s="22"/>
      <c r="E63" s="34">
        <f t="shared" si="1"/>
        <v>0</v>
      </c>
    </row>
    <row r="64" spans="1:5" ht="17.25" customHeight="1" x14ac:dyDescent="0.25">
      <c r="A64" s="26"/>
      <c r="B64" s="12"/>
      <c r="C64" s="21"/>
      <c r="D64" s="22"/>
      <c r="E64" s="34">
        <f t="shared" si="1"/>
        <v>0</v>
      </c>
    </row>
    <row r="65" spans="1:5" ht="17.25" customHeight="1" x14ac:dyDescent="0.25">
      <c r="A65" s="26"/>
      <c r="B65" s="12"/>
      <c r="C65" s="21"/>
      <c r="D65" s="22"/>
      <c r="E65" s="34">
        <f t="shared" si="1"/>
        <v>0</v>
      </c>
    </row>
    <row r="66" spans="1:5" ht="17.25" customHeight="1" x14ac:dyDescent="0.25">
      <c r="A66" s="26"/>
      <c r="B66" s="12"/>
      <c r="C66" s="21"/>
      <c r="D66" s="22"/>
      <c r="E66" s="34">
        <f t="shared" si="1"/>
        <v>0</v>
      </c>
    </row>
    <row r="67" spans="1:5" ht="17.25" customHeight="1" x14ac:dyDescent="0.25">
      <c r="A67" s="26"/>
      <c r="B67" s="12"/>
      <c r="C67" s="21"/>
      <c r="D67" s="22"/>
      <c r="E67" s="34">
        <f t="shared" si="1"/>
        <v>0</v>
      </c>
    </row>
    <row r="68" spans="1:5" ht="17.25" customHeight="1" x14ac:dyDescent="0.25">
      <c r="A68" s="26"/>
      <c r="B68" s="12"/>
      <c r="C68" s="21"/>
      <c r="D68" s="22"/>
      <c r="E68" s="34">
        <f t="shared" si="1"/>
        <v>0</v>
      </c>
    </row>
    <row r="69" spans="1:5" ht="17.25" customHeight="1" x14ac:dyDescent="0.25">
      <c r="A69" s="26"/>
      <c r="B69" s="12"/>
      <c r="C69" s="21"/>
      <c r="D69" s="22"/>
      <c r="E69" s="34">
        <f t="shared" si="1"/>
        <v>0</v>
      </c>
    </row>
    <row r="70" spans="1:5" ht="17.25" customHeight="1" x14ac:dyDescent="0.25">
      <c r="A70" s="26"/>
      <c r="B70" s="12"/>
      <c r="C70" s="21"/>
      <c r="D70" s="22"/>
      <c r="E70" s="34">
        <f t="shared" si="1"/>
        <v>0</v>
      </c>
    </row>
    <row r="71" spans="1:5" ht="17.25" customHeight="1" x14ac:dyDescent="0.25">
      <c r="A71" s="26"/>
      <c r="B71" s="12"/>
      <c r="C71" s="21"/>
      <c r="D71" s="22"/>
      <c r="E71" s="34">
        <f t="shared" si="1"/>
        <v>0</v>
      </c>
    </row>
    <row r="72" spans="1:5" ht="17.25" customHeight="1" x14ac:dyDescent="0.25">
      <c r="A72" s="26"/>
      <c r="B72" s="12"/>
      <c r="C72" s="21"/>
      <c r="D72" s="22"/>
      <c r="E72" s="34">
        <f t="shared" si="1"/>
        <v>0</v>
      </c>
    </row>
    <row r="73" spans="1:5" ht="17.25" customHeight="1" x14ac:dyDescent="0.25">
      <c r="A73" s="26"/>
      <c r="B73" s="12"/>
      <c r="C73" s="21"/>
      <c r="D73" s="22"/>
      <c r="E73" s="34">
        <f t="shared" si="1"/>
        <v>0</v>
      </c>
    </row>
    <row r="74" spans="1:5" ht="17.25" customHeight="1" x14ac:dyDescent="0.25">
      <c r="A74" s="26"/>
      <c r="B74" s="12"/>
      <c r="C74" s="21"/>
      <c r="D74" s="22"/>
      <c r="E74" s="34">
        <f t="shared" si="1"/>
        <v>0</v>
      </c>
    </row>
    <row r="75" spans="1:5" ht="17.25" customHeight="1" x14ac:dyDescent="0.25">
      <c r="A75" s="26"/>
      <c r="B75" s="12"/>
      <c r="C75" s="21"/>
      <c r="D75" s="22"/>
      <c r="E75" s="34">
        <f t="shared" si="1"/>
        <v>0</v>
      </c>
    </row>
    <row r="76" spans="1:5" ht="17.25" customHeight="1" x14ac:dyDescent="0.25">
      <c r="A76" s="26"/>
      <c r="B76" s="12"/>
      <c r="C76" s="21"/>
      <c r="D76" s="22"/>
      <c r="E76" s="34">
        <f t="shared" si="1"/>
        <v>0</v>
      </c>
    </row>
    <row r="77" spans="1:5" ht="17.25" customHeight="1" x14ac:dyDescent="0.25">
      <c r="A77" s="26"/>
      <c r="B77" s="12"/>
      <c r="C77" s="21"/>
      <c r="D77" s="22"/>
      <c r="E77" s="34">
        <f t="shared" si="1"/>
        <v>0</v>
      </c>
    </row>
    <row r="78" spans="1:5" ht="17.25" customHeight="1" x14ac:dyDescent="0.25">
      <c r="A78" s="26"/>
      <c r="B78" s="12"/>
      <c r="C78" s="21"/>
      <c r="D78" s="22"/>
      <c r="E78" s="34">
        <f t="shared" si="1"/>
        <v>0</v>
      </c>
    </row>
    <row r="79" spans="1:5" ht="17.25" customHeight="1" x14ac:dyDescent="0.25">
      <c r="A79" s="26"/>
      <c r="B79" s="12"/>
      <c r="C79" s="21"/>
      <c r="D79" s="22"/>
      <c r="E79" s="34">
        <f t="shared" si="1"/>
        <v>0</v>
      </c>
    </row>
    <row r="80" spans="1:5" ht="17.25" customHeight="1" x14ac:dyDescent="0.25">
      <c r="A80" s="26"/>
      <c r="B80" s="12"/>
      <c r="C80" s="21"/>
      <c r="D80" s="22"/>
      <c r="E80" s="34">
        <f t="shared" si="1"/>
        <v>0</v>
      </c>
    </row>
    <row r="81" spans="1:5" ht="17.25" customHeight="1" x14ac:dyDescent="0.25">
      <c r="A81" s="26"/>
      <c r="B81" s="12"/>
      <c r="C81" s="21"/>
      <c r="D81" s="22"/>
      <c r="E81" s="34">
        <f t="shared" si="1"/>
        <v>0</v>
      </c>
    </row>
    <row r="82" spans="1:5" ht="17.25" customHeight="1" x14ac:dyDescent="0.25">
      <c r="A82" s="26"/>
      <c r="B82" s="12"/>
      <c r="C82" s="21"/>
      <c r="D82" s="22"/>
      <c r="E82" s="34">
        <f t="shared" si="1"/>
        <v>0</v>
      </c>
    </row>
    <row r="83" spans="1:5" ht="17.25" customHeight="1" x14ac:dyDescent="0.25">
      <c r="A83" s="26"/>
      <c r="B83" s="12"/>
      <c r="C83" s="21"/>
      <c r="D83" s="22"/>
      <c r="E83" s="34">
        <f t="shared" si="1"/>
        <v>0</v>
      </c>
    </row>
    <row r="84" spans="1:5" ht="17.25" customHeight="1" x14ac:dyDescent="0.25">
      <c r="A84" s="26"/>
      <c r="B84" s="12"/>
      <c r="C84" s="21"/>
      <c r="D84" s="22"/>
      <c r="E84" s="34">
        <f t="shared" si="1"/>
        <v>0</v>
      </c>
    </row>
    <row r="85" spans="1:5" ht="17.25" customHeight="1" x14ac:dyDescent="0.25">
      <c r="A85" s="26"/>
      <c r="B85" s="12"/>
      <c r="C85" s="21"/>
      <c r="D85" s="22"/>
      <c r="E85" s="34">
        <f t="shared" si="1"/>
        <v>0</v>
      </c>
    </row>
    <row r="86" spans="1:5" ht="17.25" customHeight="1" x14ac:dyDescent="0.25">
      <c r="A86" s="26"/>
      <c r="B86" s="12"/>
      <c r="C86" s="21"/>
      <c r="D86" s="22"/>
      <c r="E86" s="34">
        <f t="shared" si="1"/>
        <v>0</v>
      </c>
    </row>
    <row r="87" spans="1:5" ht="17.25" customHeight="1" x14ac:dyDescent="0.25">
      <c r="A87" s="26"/>
      <c r="B87" s="12"/>
      <c r="C87" s="21"/>
      <c r="D87" s="22"/>
      <c r="E87" s="34">
        <f t="shared" si="1"/>
        <v>0</v>
      </c>
    </row>
    <row r="88" spans="1:5" ht="17.25" customHeight="1" x14ac:dyDescent="0.25">
      <c r="A88" s="26"/>
      <c r="B88" s="12"/>
      <c r="C88" s="21"/>
      <c r="D88" s="22"/>
      <c r="E88" s="34">
        <f t="shared" si="1"/>
        <v>0</v>
      </c>
    </row>
    <row r="89" spans="1:5" ht="17.25" customHeight="1" x14ac:dyDescent="0.25">
      <c r="A89" s="26"/>
      <c r="B89" s="12"/>
      <c r="C89" s="21"/>
      <c r="D89" s="22"/>
      <c r="E89" s="34">
        <f t="shared" si="1"/>
        <v>0</v>
      </c>
    </row>
    <row r="90" spans="1:5" ht="17.25" customHeight="1" x14ac:dyDescent="0.25">
      <c r="A90" s="26"/>
      <c r="B90" s="12"/>
      <c r="C90" s="21"/>
      <c r="D90" s="22"/>
      <c r="E90" s="34">
        <f t="shared" si="1"/>
        <v>0</v>
      </c>
    </row>
    <row r="91" spans="1:5" ht="17.25" customHeight="1" x14ac:dyDescent="0.25">
      <c r="A91" s="26"/>
      <c r="B91" s="12"/>
      <c r="C91" s="21"/>
      <c r="D91" s="22"/>
      <c r="E91" s="34">
        <f t="shared" si="1"/>
        <v>0</v>
      </c>
    </row>
    <row r="92" spans="1:5" ht="17.25" customHeight="1" x14ac:dyDescent="0.25">
      <c r="A92" s="26"/>
      <c r="B92" s="12"/>
      <c r="C92" s="21"/>
      <c r="D92" s="22"/>
      <c r="E92" s="34">
        <f t="shared" si="1"/>
        <v>0</v>
      </c>
    </row>
    <row r="93" spans="1:5" ht="17.25" customHeight="1" x14ac:dyDescent="0.25">
      <c r="A93" s="26"/>
      <c r="B93" s="12"/>
      <c r="C93" s="21"/>
      <c r="D93" s="22"/>
      <c r="E93" s="34">
        <f t="shared" si="1"/>
        <v>0</v>
      </c>
    </row>
    <row r="94" spans="1:5" ht="17.25" customHeight="1" x14ac:dyDescent="0.25">
      <c r="A94" s="26"/>
      <c r="B94" s="12"/>
      <c r="C94" s="21"/>
      <c r="D94" s="22"/>
      <c r="E94" s="34">
        <f t="shared" si="1"/>
        <v>0</v>
      </c>
    </row>
    <row r="95" spans="1:5" ht="17.25" customHeight="1" x14ac:dyDescent="0.25">
      <c r="A95" s="26"/>
      <c r="B95" s="12"/>
      <c r="C95" s="21"/>
      <c r="D95" s="22"/>
      <c r="E95" s="34">
        <f t="shared" ref="E95:E144" si="2">LEN(D95)</f>
        <v>0</v>
      </c>
    </row>
    <row r="96" spans="1:5" ht="17.25" customHeight="1" x14ac:dyDescent="0.25">
      <c r="A96" s="26"/>
      <c r="B96" s="12"/>
      <c r="C96" s="21"/>
      <c r="D96" s="22"/>
      <c r="E96" s="34">
        <f t="shared" si="2"/>
        <v>0</v>
      </c>
    </row>
    <row r="97" spans="1:5" ht="17.25" customHeight="1" x14ac:dyDescent="0.25">
      <c r="A97" s="26"/>
      <c r="B97" s="12"/>
      <c r="C97" s="21"/>
      <c r="D97" s="22"/>
      <c r="E97" s="34">
        <f t="shared" si="2"/>
        <v>0</v>
      </c>
    </row>
    <row r="98" spans="1:5" ht="17.25" customHeight="1" x14ac:dyDescent="0.25">
      <c r="A98" s="26"/>
      <c r="B98" s="12"/>
      <c r="C98" s="21"/>
      <c r="D98" s="22"/>
      <c r="E98" s="34">
        <f t="shared" si="2"/>
        <v>0</v>
      </c>
    </row>
    <row r="99" spans="1:5" ht="17.25" customHeight="1" x14ac:dyDescent="0.25">
      <c r="A99" s="26"/>
      <c r="B99" s="12"/>
      <c r="C99" s="21"/>
      <c r="D99" s="22"/>
      <c r="E99" s="34">
        <f t="shared" si="2"/>
        <v>0</v>
      </c>
    </row>
    <row r="100" spans="1:5" ht="17.25" customHeight="1" x14ac:dyDescent="0.25">
      <c r="A100" s="26"/>
      <c r="B100" s="12"/>
      <c r="C100" s="21"/>
      <c r="D100" s="22"/>
      <c r="E100" s="34">
        <f t="shared" si="2"/>
        <v>0</v>
      </c>
    </row>
    <row r="101" spans="1:5" ht="17.25" customHeight="1" x14ac:dyDescent="0.25">
      <c r="A101" s="26"/>
      <c r="B101" s="12"/>
      <c r="C101" s="21"/>
      <c r="D101" s="22"/>
      <c r="E101" s="34">
        <f t="shared" si="2"/>
        <v>0</v>
      </c>
    </row>
    <row r="102" spans="1:5" ht="17.25" customHeight="1" x14ac:dyDescent="0.25">
      <c r="A102" s="26"/>
      <c r="B102" s="12"/>
      <c r="C102" s="21"/>
      <c r="D102" s="22"/>
      <c r="E102" s="34">
        <f t="shared" si="2"/>
        <v>0</v>
      </c>
    </row>
    <row r="103" spans="1:5" ht="17.25" customHeight="1" x14ac:dyDescent="0.25">
      <c r="A103" s="26"/>
      <c r="B103" s="12"/>
      <c r="C103" s="21"/>
      <c r="D103" s="22"/>
      <c r="E103" s="34">
        <f t="shared" si="2"/>
        <v>0</v>
      </c>
    </row>
    <row r="104" spans="1:5" ht="17.25" customHeight="1" x14ac:dyDescent="0.25">
      <c r="A104" s="26"/>
      <c r="B104" s="12"/>
      <c r="C104" s="21"/>
      <c r="D104" s="22"/>
      <c r="E104" s="34">
        <f t="shared" si="2"/>
        <v>0</v>
      </c>
    </row>
    <row r="105" spans="1:5" ht="17.25" customHeight="1" x14ac:dyDescent="0.25">
      <c r="A105" s="26"/>
      <c r="B105" s="12"/>
      <c r="C105" s="21"/>
      <c r="D105" s="22"/>
      <c r="E105" s="34">
        <f t="shared" si="2"/>
        <v>0</v>
      </c>
    </row>
    <row r="106" spans="1:5" ht="17.25" customHeight="1" x14ac:dyDescent="0.25">
      <c r="A106" s="26"/>
      <c r="B106" s="12"/>
      <c r="C106" s="21"/>
      <c r="D106" s="22"/>
      <c r="E106" s="34">
        <f t="shared" si="2"/>
        <v>0</v>
      </c>
    </row>
    <row r="107" spans="1:5" ht="17.25" customHeight="1" x14ac:dyDescent="0.25">
      <c r="A107" s="26"/>
      <c r="B107" s="12"/>
      <c r="C107" s="21"/>
      <c r="D107" s="22"/>
      <c r="E107" s="34">
        <f t="shared" si="2"/>
        <v>0</v>
      </c>
    </row>
    <row r="108" spans="1:5" ht="17.25" customHeight="1" x14ac:dyDescent="0.25">
      <c r="A108" s="26"/>
      <c r="B108" s="12"/>
      <c r="C108" s="21"/>
      <c r="D108" s="22"/>
      <c r="E108" s="34">
        <f t="shared" si="2"/>
        <v>0</v>
      </c>
    </row>
    <row r="109" spans="1:5" ht="17.25" customHeight="1" x14ac:dyDescent="0.25">
      <c r="A109" s="26"/>
      <c r="B109" s="12"/>
      <c r="C109" s="21"/>
      <c r="D109" s="22"/>
      <c r="E109" s="34">
        <f t="shared" si="2"/>
        <v>0</v>
      </c>
    </row>
    <row r="110" spans="1:5" ht="17.25" customHeight="1" x14ac:dyDescent="0.25">
      <c r="A110" s="26"/>
      <c r="B110" s="12"/>
      <c r="C110" s="21"/>
      <c r="D110" s="22"/>
      <c r="E110" s="34">
        <f t="shared" si="2"/>
        <v>0</v>
      </c>
    </row>
    <row r="111" spans="1:5" ht="17.25" customHeight="1" x14ac:dyDescent="0.25">
      <c r="A111" s="26"/>
      <c r="B111" s="12"/>
      <c r="C111" s="21"/>
      <c r="D111" s="22"/>
      <c r="E111" s="34">
        <f t="shared" si="2"/>
        <v>0</v>
      </c>
    </row>
    <row r="112" spans="1:5" ht="17.25" customHeight="1" x14ac:dyDescent="0.25">
      <c r="A112" s="26"/>
      <c r="B112" s="12"/>
      <c r="C112" s="21"/>
      <c r="D112" s="22"/>
      <c r="E112" s="34">
        <f t="shared" si="2"/>
        <v>0</v>
      </c>
    </row>
    <row r="113" spans="1:5" ht="17.25" customHeight="1" x14ac:dyDescent="0.25">
      <c r="A113" s="26"/>
      <c r="B113" s="12"/>
      <c r="C113" s="21"/>
      <c r="D113" s="22"/>
      <c r="E113" s="34">
        <f t="shared" si="2"/>
        <v>0</v>
      </c>
    </row>
    <row r="114" spans="1:5" ht="17.25" customHeight="1" x14ac:dyDescent="0.25">
      <c r="A114" s="26"/>
      <c r="B114" s="12"/>
      <c r="C114" s="21"/>
      <c r="D114" s="22"/>
      <c r="E114" s="34">
        <f t="shared" si="2"/>
        <v>0</v>
      </c>
    </row>
    <row r="115" spans="1:5" ht="17.25" customHeight="1" x14ac:dyDescent="0.25">
      <c r="A115" s="26"/>
      <c r="B115" s="12"/>
      <c r="C115" s="21"/>
      <c r="D115" s="22"/>
      <c r="E115" s="34">
        <f t="shared" si="2"/>
        <v>0</v>
      </c>
    </row>
    <row r="116" spans="1:5" ht="17.25" customHeight="1" x14ac:dyDescent="0.25">
      <c r="A116" s="26"/>
      <c r="B116" s="12"/>
      <c r="C116" s="21"/>
      <c r="D116" s="22"/>
      <c r="E116" s="34">
        <f t="shared" si="2"/>
        <v>0</v>
      </c>
    </row>
    <row r="117" spans="1:5" ht="17.25" customHeight="1" x14ac:dyDescent="0.25">
      <c r="A117" s="26"/>
      <c r="B117" s="12"/>
      <c r="C117" s="21"/>
      <c r="D117" s="22"/>
      <c r="E117" s="34">
        <f t="shared" si="2"/>
        <v>0</v>
      </c>
    </row>
    <row r="118" spans="1:5" ht="17.25" customHeight="1" x14ac:dyDescent="0.25">
      <c r="A118" s="26"/>
      <c r="B118" s="12"/>
      <c r="C118" s="21"/>
      <c r="D118" s="22"/>
      <c r="E118" s="34">
        <f t="shared" si="2"/>
        <v>0</v>
      </c>
    </row>
    <row r="119" spans="1:5" ht="17.25" customHeight="1" x14ac:dyDescent="0.25">
      <c r="A119" s="26"/>
      <c r="B119" s="12"/>
      <c r="C119" s="21"/>
      <c r="D119" s="22"/>
      <c r="E119" s="34">
        <f t="shared" si="2"/>
        <v>0</v>
      </c>
    </row>
    <row r="120" spans="1:5" ht="17.25" customHeight="1" x14ac:dyDescent="0.25">
      <c r="A120" s="26"/>
      <c r="B120" s="12"/>
      <c r="C120" s="21"/>
      <c r="D120" s="22"/>
      <c r="E120" s="34">
        <f t="shared" si="2"/>
        <v>0</v>
      </c>
    </row>
    <row r="121" spans="1:5" ht="17.25" customHeight="1" x14ac:dyDescent="0.25">
      <c r="A121" s="26"/>
      <c r="B121" s="12"/>
      <c r="C121" s="21"/>
      <c r="D121" s="22"/>
      <c r="E121" s="34">
        <f t="shared" si="2"/>
        <v>0</v>
      </c>
    </row>
    <row r="122" spans="1:5" ht="17.25" customHeight="1" x14ac:dyDescent="0.25">
      <c r="A122" s="26"/>
      <c r="B122" s="12"/>
      <c r="C122" s="21"/>
      <c r="D122" s="22"/>
      <c r="E122" s="34">
        <f t="shared" si="2"/>
        <v>0</v>
      </c>
    </row>
    <row r="123" spans="1:5" ht="17.25" customHeight="1" x14ac:dyDescent="0.25">
      <c r="A123" s="26"/>
      <c r="B123" s="12"/>
      <c r="C123" s="21"/>
      <c r="D123" s="22"/>
      <c r="E123" s="34">
        <f t="shared" si="2"/>
        <v>0</v>
      </c>
    </row>
    <row r="124" spans="1:5" ht="17.25" customHeight="1" x14ac:dyDescent="0.25">
      <c r="A124" s="26"/>
      <c r="B124" s="12"/>
      <c r="C124" s="21"/>
      <c r="D124" s="22"/>
      <c r="E124" s="34">
        <f t="shared" si="2"/>
        <v>0</v>
      </c>
    </row>
    <row r="125" spans="1:5" ht="17.25" customHeight="1" x14ac:dyDescent="0.25">
      <c r="A125" s="26"/>
      <c r="B125" s="12"/>
      <c r="C125" s="21"/>
      <c r="D125" s="22"/>
      <c r="E125" s="34">
        <f t="shared" si="2"/>
        <v>0</v>
      </c>
    </row>
    <row r="126" spans="1:5" ht="17.25" customHeight="1" x14ac:dyDescent="0.25">
      <c r="A126" s="26"/>
      <c r="B126" s="12"/>
      <c r="C126" s="21"/>
      <c r="D126" s="22"/>
      <c r="E126" s="34">
        <f t="shared" si="2"/>
        <v>0</v>
      </c>
    </row>
    <row r="127" spans="1:5" ht="17.25" customHeight="1" x14ac:dyDescent="0.25">
      <c r="A127" s="26"/>
      <c r="B127" s="12"/>
      <c r="C127" s="21"/>
      <c r="D127" s="22"/>
      <c r="E127" s="34">
        <f t="shared" si="2"/>
        <v>0</v>
      </c>
    </row>
    <row r="128" spans="1:5" ht="17.25" customHeight="1" x14ac:dyDescent="0.25">
      <c r="A128" s="26"/>
      <c r="B128" s="12"/>
      <c r="C128" s="21"/>
      <c r="D128" s="22"/>
      <c r="E128" s="34">
        <f t="shared" si="2"/>
        <v>0</v>
      </c>
    </row>
    <row r="129" spans="1:5" ht="17.25" customHeight="1" x14ac:dyDescent="0.25">
      <c r="A129" s="26"/>
      <c r="B129" s="12"/>
      <c r="C129" s="21"/>
      <c r="D129" s="22"/>
      <c r="E129" s="34">
        <f t="shared" si="2"/>
        <v>0</v>
      </c>
    </row>
    <row r="130" spans="1:5" ht="17.25" customHeight="1" x14ac:dyDescent="0.25">
      <c r="A130" s="26"/>
      <c r="B130" s="12"/>
      <c r="C130" s="21"/>
      <c r="D130" s="22"/>
      <c r="E130" s="34">
        <f t="shared" si="2"/>
        <v>0</v>
      </c>
    </row>
    <row r="131" spans="1:5" ht="17.25" customHeight="1" x14ac:dyDescent="0.25">
      <c r="A131" s="26"/>
      <c r="B131" s="12"/>
      <c r="C131" s="21"/>
      <c r="D131" s="22"/>
      <c r="E131" s="34">
        <f t="shared" si="2"/>
        <v>0</v>
      </c>
    </row>
    <row r="132" spans="1:5" ht="17.25" customHeight="1" x14ac:dyDescent="0.25">
      <c r="A132" s="26"/>
      <c r="B132" s="12"/>
      <c r="C132" s="21"/>
      <c r="D132" s="22"/>
      <c r="E132" s="34">
        <f t="shared" si="2"/>
        <v>0</v>
      </c>
    </row>
    <row r="133" spans="1:5" ht="17.25" customHeight="1" x14ac:dyDescent="0.25">
      <c r="A133" s="26"/>
      <c r="B133" s="12"/>
      <c r="C133" s="21"/>
      <c r="D133" s="22"/>
      <c r="E133" s="34">
        <f t="shared" si="2"/>
        <v>0</v>
      </c>
    </row>
    <row r="134" spans="1:5" ht="17.25" customHeight="1" x14ac:dyDescent="0.25">
      <c r="A134" s="26"/>
      <c r="B134" s="12"/>
      <c r="C134" s="21"/>
      <c r="D134" s="22"/>
      <c r="E134" s="34">
        <f t="shared" si="2"/>
        <v>0</v>
      </c>
    </row>
    <row r="135" spans="1:5" ht="17.25" customHeight="1" x14ac:dyDescent="0.25">
      <c r="A135" s="26"/>
      <c r="B135" s="12"/>
      <c r="C135" s="21"/>
      <c r="D135" s="22"/>
      <c r="E135" s="34">
        <f t="shared" si="2"/>
        <v>0</v>
      </c>
    </row>
    <row r="136" spans="1:5" ht="17.25" customHeight="1" x14ac:dyDescent="0.25">
      <c r="A136" s="26"/>
      <c r="B136" s="12"/>
      <c r="C136" s="21"/>
      <c r="D136" s="22"/>
      <c r="E136" s="34">
        <f t="shared" si="2"/>
        <v>0</v>
      </c>
    </row>
    <row r="137" spans="1:5" ht="17.25" customHeight="1" x14ac:dyDescent="0.25">
      <c r="A137" s="26"/>
      <c r="B137" s="12"/>
      <c r="C137" s="21"/>
      <c r="D137" s="22"/>
      <c r="E137" s="34">
        <f t="shared" si="2"/>
        <v>0</v>
      </c>
    </row>
    <row r="138" spans="1:5" ht="17.25" customHeight="1" x14ac:dyDescent="0.25">
      <c r="A138" s="26"/>
      <c r="B138" s="12"/>
      <c r="C138" s="21"/>
      <c r="D138" s="22"/>
      <c r="E138" s="34">
        <f t="shared" si="2"/>
        <v>0</v>
      </c>
    </row>
    <row r="139" spans="1:5" ht="17.25" customHeight="1" x14ac:dyDescent="0.25">
      <c r="A139" s="26"/>
      <c r="B139" s="12"/>
      <c r="C139" s="21"/>
      <c r="D139" s="22"/>
      <c r="E139" s="34">
        <f t="shared" si="2"/>
        <v>0</v>
      </c>
    </row>
    <row r="140" spans="1:5" ht="17.25" customHeight="1" x14ac:dyDescent="0.25">
      <c r="A140" s="26"/>
      <c r="B140" s="12"/>
      <c r="C140" s="21"/>
      <c r="D140" s="22"/>
      <c r="E140" s="34">
        <f t="shared" si="2"/>
        <v>0</v>
      </c>
    </row>
    <row r="141" spans="1:5" ht="17.25" customHeight="1" x14ac:dyDescent="0.25">
      <c r="A141" s="26"/>
      <c r="B141" s="12"/>
      <c r="C141" s="21"/>
      <c r="D141" s="22"/>
      <c r="E141" s="34">
        <f t="shared" si="2"/>
        <v>0</v>
      </c>
    </row>
    <row r="142" spans="1:5" ht="17.25" customHeight="1" x14ac:dyDescent="0.25">
      <c r="A142" s="26"/>
      <c r="B142" s="12"/>
      <c r="C142" s="21"/>
      <c r="D142" s="22"/>
      <c r="E142" s="34">
        <f t="shared" si="2"/>
        <v>0</v>
      </c>
    </row>
    <row r="143" spans="1:5" ht="17.25" customHeight="1" x14ac:dyDescent="0.25">
      <c r="A143" s="26"/>
      <c r="B143" s="12"/>
      <c r="C143" s="21"/>
      <c r="D143" s="22"/>
      <c r="E143" s="34">
        <f t="shared" si="2"/>
        <v>0</v>
      </c>
    </row>
    <row r="144" spans="1:5" ht="17.25" customHeight="1" x14ac:dyDescent="0.25">
      <c r="A144" s="26"/>
      <c r="B144" s="12"/>
      <c r="C144" s="21"/>
      <c r="D144" s="22"/>
      <c r="E144" s="34">
        <f t="shared" si="2"/>
        <v>0</v>
      </c>
    </row>
    <row r="145" spans="1:5" ht="17.25" customHeight="1" x14ac:dyDescent="0.25">
      <c r="A145" s="26"/>
      <c r="B145" s="12"/>
      <c r="C145" s="21"/>
      <c r="D145" s="22"/>
      <c r="E145" s="34">
        <f t="shared" si="0"/>
        <v>0</v>
      </c>
    </row>
    <row r="146" spans="1:5" ht="17.25" customHeight="1" x14ac:dyDescent="0.25">
      <c r="A146" s="26"/>
      <c r="B146" s="12"/>
      <c r="C146" s="21"/>
      <c r="D146" s="22"/>
      <c r="E146" s="34">
        <f t="shared" si="0"/>
        <v>0</v>
      </c>
    </row>
    <row r="147" spans="1:5" ht="17.25" customHeight="1" x14ac:dyDescent="0.25">
      <c r="A147" s="26"/>
      <c r="B147" s="12"/>
      <c r="C147" s="21"/>
      <c r="D147" s="22"/>
      <c r="E147" s="34">
        <f t="shared" si="0"/>
        <v>0</v>
      </c>
    </row>
    <row r="148" spans="1:5" ht="6" customHeight="1" x14ac:dyDescent="0.25">
      <c r="E148" s="34"/>
    </row>
    <row r="149" spans="1:5" ht="17.25" customHeight="1" x14ac:dyDescent="0.25">
      <c r="C149" s="41" t="s">
        <v>56</v>
      </c>
      <c r="D149" s="42"/>
      <c r="E149" s="34"/>
    </row>
    <row r="150" spans="1:5" ht="17.25" customHeight="1" x14ac:dyDescent="0.25">
      <c r="C150" s="30" t="s">
        <v>53</v>
      </c>
      <c r="D150" s="31" t="s">
        <v>54</v>
      </c>
      <c r="E150" s="34"/>
    </row>
    <row r="151" spans="1:5" ht="17.25" customHeight="1" x14ac:dyDescent="0.25">
      <c r="A151" s="29" t="s">
        <v>55</v>
      </c>
      <c r="C151" s="27"/>
      <c r="D151" s="28"/>
      <c r="E151" s="34"/>
    </row>
    <row r="152" spans="1:5" ht="6" customHeight="1" x14ac:dyDescent="0.25">
      <c r="A152" s="29"/>
      <c r="E152" s="34"/>
    </row>
    <row r="153" spans="1:5" x14ac:dyDescent="0.25">
      <c r="A153" s="43" t="s">
        <v>58</v>
      </c>
      <c r="B153" s="43"/>
      <c r="C153" s="43"/>
      <c r="D153" s="43"/>
      <c r="E153" s="34"/>
    </row>
  </sheetData>
  <sortState xmlns:xlrd2="http://schemas.microsoft.com/office/spreadsheetml/2017/richdata2" ref="A148:D321">
    <sortCondition ref="A193:A321"/>
  </sortState>
  <mergeCells count="4">
    <mergeCell ref="A1:B2"/>
    <mergeCell ref="A5:D5"/>
    <mergeCell ref="C149:D149"/>
    <mergeCell ref="A153:D153"/>
  </mergeCells>
  <conditionalFormatting sqref="B10">
    <cfRule type="expression" dxfId="1" priority="21">
      <formula>LEN($B$10)&gt;16</formula>
    </cfRule>
  </conditionalFormatting>
  <conditionalFormatting sqref="D13:D147">
    <cfRule type="expression" dxfId="0" priority="1">
      <formula>LEN(D13)&gt;30</formula>
    </cfRule>
  </conditionalFormatting>
  <printOptions horizontalCentered="1"/>
  <pageMargins left="0.7" right="0.7" top="0.75" bottom="0.75" header="0.3" footer="0.3"/>
  <pageSetup orientation="landscape" r:id="rId1"/>
  <headerFooter>
    <oddFooter xml:space="preserve">&amp;L&amp;10&amp;Z&amp;F&amp;R&amp;D &amp;T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List!$I:$I</xm:f>
          </x14:formula1>
          <xm:sqref>B4</xm:sqref>
        </x14:dataValidation>
        <x14:dataValidation type="list" allowBlank="1" showInputMessage="1" showErrorMessage="1" xr:uid="{00000000-0002-0000-0000-000001000000}">
          <x14:formula1>
            <xm:f>'Default Coding'!$A:$A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5"/>
  <sheetViews>
    <sheetView workbookViewId="0">
      <selection activeCell="M2" sqref="M2"/>
    </sheetView>
  </sheetViews>
  <sheetFormatPr defaultRowHeight="15" x14ac:dyDescent="0.25"/>
  <cols>
    <col min="1" max="9" width="10.7109375" customWidth="1"/>
    <col min="10" max="10" width="12.42578125" bestFit="1" customWidth="1"/>
    <col min="11" max="17" width="10.7109375" customWidth="1"/>
    <col min="18" max="18" width="32.7109375" bestFit="1" customWidth="1"/>
  </cols>
  <sheetData>
    <row r="1" spans="1:18" x14ac:dyDescent="0.25">
      <c r="A1" s="14">
        <f>IF('AUD-O-BUD'!$A13="","",'AUD-O-BUD'!$B$4)</f>
        <v>2026</v>
      </c>
      <c r="B1" s="14">
        <f>IF('AUD-O-BUD'!$A13="","",'AUD-O-BUD'!$A13)</f>
        <v>684410</v>
      </c>
      <c r="C1" s="14">
        <f>IF('AUD-O-BUD'!$A13="","",'AUD-O-BUD'!$B13)</f>
        <v>51000</v>
      </c>
      <c r="D1" s="14"/>
      <c r="E1" s="14"/>
      <c r="F1" s="14"/>
      <c r="G1" s="14" t="str">
        <f>IF('AUD-O-BUD'!A13="","",'AUD-O-BUD'!$A$9)</f>
        <v>A</v>
      </c>
      <c r="H1" s="14" t="str">
        <f>IF('AUD-O-BUD'!A13="","",'AUD-O-BUD'!$B$9)</f>
        <v>FY</v>
      </c>
      <c r="I1" s="14"/>
      <c r="J1" s="15">
        <f>IF('AUD-O-BUD'!A13="","",'AUD-O-BUD'!C13)</f>
        <v>43000</v>
      </c>
      <c r="K1" s="14" t="str">
        <f>IF('AUD-O-BUD'!A13="","",'AUD-O-BUD'!$C$9)</f>
        <v>AD</v>
      </c>
      <c r="L1" s="14" t="str">
        <f>IF('AUD-O-BUD'!A13="","","OB")</f>
        <v>OB</v>
      </c>
      <c r="M1" s="14" t="str">
        <f>IF('AUD-O-BUD'!A13="","",IF(ISNUMBER(_xlfn.NUMBERVALUE(LEFT(B1,1))),"GL","JL"))</f>
        <v>GL</v>
      </c>
      <c r="N1" s="14" t="str">
        <f>IF('AUD-O-BUD'!A13="","",'AUD-O-BUD'!$B$10)</f>
        <v>BU2526"SSD"ADOP</v>
      </c>
      <c r="O1" s="14" t="str">
        <f>IF('AUD-O-BUD'!A13="","",'AUD-O-BUD'!$B$10)</f>
        <v>BU2526"SSD"ADOP</v>
      </c>
      <c r="P1" s="16">
        <f>IF('AUD-O-BUD'!A13="","",'AUD-O-BUD'!$D$4)</f>
        <v>45854</v>
      </c>
      <c r="Q1" s="14" t="str">
        <f>IF('AUD-O-BUD'!A13="","",'AUD-O-BUD'!$D$9)</f>
        <v>DEPT</v>
      </c>
      <c r="R1" s="14" t="str">
        <f>IF('AUD-O-BUD'!A13="","",'AUD-O-BUD'!D13)</f>
        <v>"SSD" FY2526 ADOPTED BUDGET</v>
      </c>
    </row>
    <row r="2" spans="1:18" x14ac:dyDescent="0.25">
      <c r="A2" s="14">
        <f>IF('AUD-O-BUD'!$A14="","",'AUD-O-BUD'!$B$4)</f>
        <v>2026</v>
      </c>
      <c r="B2" s="14">
        <f>IF('AUD-O-BUD'!$A14="","",'AUD-O-BUD'!$A14)</f>
        <v>684410</v>
      </c>
      <c r="C2" s="14">
        <f>IF('AUD-O-BUD'!$A14="","",'AUD-O-BUD'!$B14)</f>
        <v>54010</v>
      </c>
      <c r="D2" s="14"/>
      <c r="E2" s="14"/>
      <c r="F2" s="14"/>
      <c r="G2" s="14" t="str">
        <f>IF('AUD-O-BUD'!A14="","",'AUD-O-BUD'!$A$9)</f>
        <v>A</v>
      </c>
      <c r="H2" s="14" t="str">
        <f>IF('AUD-O-BUD'!A14="","",'AUD-O-BUD'!$B$9)</f>
        <v>FY</v>
      </c>
      <c r="I2" s="14"/>
      <c r="J2" s="15">
        <f>IF('AUD-O-BUD'!A14="","",'AUD-O-BUD'!C14)</f>
        <v>3600</v>
      </c>
      <c r="K2" s="14" t="str">
        <f>IF('AUD-O-BUD'!A14="","",'AUD-O-BUD'!$C$9)</f>
        <v>AD</v>
      </c>
      <c r="L2" s="14" t="str">
        <f>IF('AUD-O-BUD'!A14="","","OB")</f>
        <v>OB</v>
      </c>
      <c r="M2" s="14" t="str">
        <f>IF('AUD-O-BUD'!A14="","",IF(ISNUMBER(_xlfn.NUMBERVALUE(LEFT(B2,1))),"GL","JL"))</f>
        <v>GL</v>
      </c>
      <c r="N2" s="14" t="str">
        <f>IF('AUD-O-BUD'!A14="","",'AUD-O-BUD'!$B$10)</f>
        <v>BU2526"SSD"ADOP</v>
      </c>
      <c r="O2" s="14" t="str">
        <f>IF('AUD-O-BUD'!A14="","",'AUD-O-BUD'!$B$10)</f>
        <v>BU2526"SSD"ADOP</v>
      </c>
      <c r="P2" s="16">
        <f>IF('AUD-O-BUD'!A14="","",'AUD-O-BUD'!$D$4)</f>
        <v>45854</v>
      </c>
      <c r="Q2" s="14" t="str">
        <f>IF('AUD-O-BUD'!A14="","",'AUD-O-BUD'!$D$9)</f>
        <v>DEPT</v>
      </c>
      <c r="R2" s="14" t="str">
        <f>IF('AUD-O-BUD'!A14="","",'AUD-O-BUD'!D14)</f>
        <v>"SSD" FY2526 ADOPTED BUDGET</v>
      </c>
    </row>
    <row r="3" spans="1:18" x14ac:dyDescent="0.25">
      <c r="A3" s="14">
        <f>IF('AUD-O-BUD'!$A15="","",'AUD-O-BUD'!$B$4)</f>
        <v>2026</v>
      </c>
      <c r="B3" s="14">
        <f>IF('AUD-O-BUD'!$A15="","",'AUD-O-BUD'!$A15)</f>
        <v>684410</v>
      </c>
      <c r="C3" s="14">
        <f>IF('AUD-O-BUD'!$A15="","",'AUD-O-BUD'!$B15)</f>
        <v>52010</v>
      </c>
      <c r="D3" s="14"/>
      <c r="E3" s="14"/>
      <c r="F3" s="14"/>
      <c r="G3" s="14" t="str">
        <f>IF('AUD-O-BUD'!A15="","",'AUD-O-BUD'!$A$9)</f>
        <v>A</v>
      </c>
      <c r="H3" s="14" t="str">
        <f>IF('AUD-O-BUD'!A15="","",'AUD-O-BUD'!$B$9)</f>
        <v>FY</v>
      </c>
      <c r="I3" s="14"/>
      <c r="J3" s="15">
        <f>IF('AUD-O-BUD'!A15="","",'AUD-O-BUD'!C15)</f>
        <v>3400</v>
      </c>
      <c r="K3" s="14" t="str">
        <f>IF('AUD-O-BUD'!A15="","",'AUD-O-BUD'!$C$9)</f>
        <v>AD</v>
      </c>
      <c r="L3" s="14" t="str">
        <f>IF('AUD-O-BUD'!A15="","","OB")</f>
        <v>OB</v>
      </c>
      <c r="M3" s="14" t="str">
        <f>IF('AUD-O-BUD'!A15="","",IF(ISNUMBER(_xlfn.NUMBERVALUE(LEFT(B3,1))),"GL","JL"))</f>
        <v>GL</v>
      </c>
      <c r="N3" s="14" t="str">
        <f>IF('AUD-O-BUD'!A15="","",'AUD-O-BUD'!$B$10)</f>
        <v>BU2526"SSD"ADOP</v>
      </c>
      <c r="O3" s="14" t="str">
        <f>IF('AUD-O-BUD'!A15="","",'AUD-O-BUD'!$B$10)</f>
        <v>BU2526"SSD"ADOP</v>
      </c>
      <c r="P3" s="16">
        <f>IF('AUD-O-BUD'!A15="","",'AUD-O-BUD'!$D$4)</f>
        <v>45854</v>
      </c>
      <c r="Q3" s="14" t="str">
        <f>IF('AUD-O-BUD'!A15="","",'AUD-O-BUD'!$D$9)</f>
        <v>DEPT</v>
      </c>
      <c r="R3" s="14" t="str">
        <f>IF('AUD-O-BUD'!A15="","",'AUD-O-BUD'!D15)</f>
        <v>"SSD" FY2526 ADOPTED BUDGET</v>
      </c>
    </row>
    <row r="4" spans="1:18" x14ac:dyDescent="0.25">
      <c r="A4" s="14">
        <f>IF('AUD-O-BUD'!$A16="","",'AUD-O-BUD'!$B$4)</f>
        <v>2026</v>
      </c>
      <c r="B4" s="14">
        <f>IF('AUD-O-BUD'!$A16="","",'AUD-O-BUD'!$A16)</f>
        <v>684410</v>
      </c>
      <c r="C4" s="14">
        <f>IF('AUD-O-BUD'!$A16="","",'AUD-O-BUD'!$B16)</f>
        <v>62223</v>
      </c>
      <c r="D4" s="14"/>
      <c r="E4" s="14"/>
      <c r="F4" s="14"/>
      <c r="G4" s="14" t="str">
        <f>IF('AUD-O-BUD'!A16="","",'AUD-O-BUD'!$A$9)</f>
        <v>A</v>
      </c>
      <c r="H4" s="14" t="str">
        <f>IF('AUD-O-BUD'!A16="","",'AUD-O-BUD'!$B$9)</f>
        <v>FY</v>
      </c>
      <c r="I4" s="14"/>
      <c r="J4" s="15">
        <f>IF('AUD-O-BUD'!A16="","",'AUD-O-BUD'!C16)</f>
        <v>2000</v>
      </c>
      <c r="K4" s="14" t="str">
        <f>IF('AUD-O-BUD'!A16="","",'AUD-O-BUD'!$C$9)</f>
        <v>AD</v>
      </c>
      <c r="L4" s="14" t="str">
        <f>IF('AUD-O-BUD'!A16="","","OB")</f>
        <v>OB</v>
      </c>
      <c r="M4" s="14" t="str">
        <f>IF('AUD-O-BUD'!A16="","",IF(ISNUMBER(_xlfn.NUMBERVALUE(LEFT(B4,1))),"GL","JL"))</f>
        <v>GL</v>
      </c>
      <c r="N4" s="14" t="str">
        <f>IF('AUD-O-BUD'!A16="","",'AUD-O-BUD'!$B$10)</f>
        <v>BU2526"SSD"ADOP</v>
      </c>
      <c r="O4" s="14" t="str">
        <f>IF('AUD-O-BUD'!A16="","",'AUD-O-BUD'!$B$10)</f>
        <v>BU2526"SSD"ADOP</v>
      </c>
      <c r="P4" s="16">
        <f>IF('AUD-O-BUD'!A16="","",'AUD-O-BUD'!$D$4)</f>
        <v>45854</v>
      </c>
      <c r="Q4" s="14" t="str">
        <f>IF('AUD-O-BUD'!A16="","",'AUD-O-BUD'!$D$9)</f>
        <v>DEPT</v>
      </c>
      <c r="R4" s="14" t="str">
        <f>IF('AUD-O-BUD'!A16="","",'AUD-O-BUD'!D16)</f>
        <v>"SSD" FY2526 ADOPTED BUDGET</v>
      </c>
    </row>
    <row r="5" spans="1:18" x14ac:dyDescent="0.25">
      <c r="A5" s="14">
        <f>IF('AUD-O-BUD'!$A17="","",'AUD-O-BUD'!$B$4)</f>
        <v>2026</v>
      </c>
      <c r="B5" s="14">
        <f>IF('AUD-O-BUD'!$A17="","",'AUD-O-BUD'!$A17)</f>
        <v>684410</v>
      </c>
      <c r="C5" s="14">
        <f>IF('AUD-O-BUD'!$A17="","",'AUD-O-BUD'!$B17)</f>
        <v>62926</v>
      </c>
      <c r="D5" s="14"/>
      <c r="E5" s="14"/>
      <c r="F5" s="14"/>
      <c r="G5" s="14" t="str">
        <f>IF('AUD-O-BUD'!A17="","",'AUD-O-BUD'!$A$9)</f>
        <v>A</v>
      </c>
      <c r="H5" s="14" t="str">
        <f>IF('AUD-O-BUD'!A17="","",'AUD-O-BUD'!$B$9)</f>
        <v>FY</v>
      </c>
      <c r="I5" s="14"/>
      <c r="J5" s="15">
        <f>IF('AUD-O-BUD'!A17="","",'AUD-O-BUD'!C17)</f>
        <v>2000</v>
      </c>
      <c r="K5" s="14" t="str">
        <f>IF('AUD-O-BUD'!A17="","",'AUD-O-BUD'!$C$9)</f>
        <v>AD</v>
      </c>
      <c r="L5" s="14" t="str">
        <f>IF('AUD-O-BUD'!A17="","","OB")</f>
        <v>OB</v>
      </c>
      <c r="M5" s="14" t="str">
        <f>IF('AUD-O-BUD'!A17="","",IF(ISNUMBER(_xlfn.NUMBERVALUE(LEFT(B5,1))),"GL","JL"))</f>
        <v>GL</v>
      </c>
      <c r="N5" s="14" t="str">
        <f>IF('AUD-O-BUD'!A17="","",'AUD-O-BUD'!$B$10)</f>
        <v>BU2526"SSD"ADOP</v>
      </c>
      <c r="O5" s="14" t="str">
        <f>IF('AUD-O-BUD'!A17="","",'AUD-O-BUD'!$B$10)</f>
        <v>BU2526"SSD"ADOP</v>
      </c>
      <c r="P5" s="16">
        <f>IF('AUD-O-BUD'!A17="","",'AUD-O-BUD'!$D$4)</f>
        <v>45854</v>
      </c>
      <c r="Q5" s="14" t="str">
        <f>IF('AUD-O-BUD'!A17="","",'AUD-O-BUD'!$D$9)</f>
        <v>DEPT</v>
      </c>
      <c r="R5" s="14" t="str">
        <f>IF('AUD-O-BUD'!A17="","",'AUD-O-BUD'!D17)</f>
        <v>"SSD" FY2526 ADOPTED BUDGET</v>
      </c>
    </row>
    <row r="6" spans="1:18" x14ac:dyDescent="0.25">
      <c r="A6" s="14">
        <f>IF('AUD-O-BUD'!$A18="","",'AUD-O-BUD'!$B$4)</f>
        <v>2026</v>
      </c>
      <c r="B6" s="14">
        <f>IF('AUD-O-BUD'!$A18="","",'AUD-O-BUD'!$A18)</f>
        <v>684410</v>
      </c>
      <c r="C6" s="14">
        <f>IF('AUD-O-BUD'!$A18="","",'AUD-O-BUD'!$B18)</f>
        <v>61545</v>
      </c>
      <c r="D6" s="14"/>
      <c r="E6" s="14"/>
      <c r="F6" s="14"/>
      <c r="G6" s="14" t="str">
        <f>IF('AUD-O-BUD'!A18="","",'AUD-O-BUD'!$A$9)</f>
        <v>A</v>
      </c>
      <c r="H6" s="14" t="str">
        <f>IF('AUD-O-BUD'!A18="","",'AUD-O-BUD'!$B$9)</f>
        <v>FY</v>
      </c>
      <c r="I6" s="14"/>
      <c r="J6" s="15">
        <f>IF('AUD-O-BUD'!A18="","",'AUD-O-BUD'!C18)</f>
        <v>8500</v>
      </c>
      <c r="K6" s="14" t="str">
        <f>IF('AUD-O-BUD'!A18="","",'AUD-O-BUD'!$C$9)</f>
        <v>AD</v>
      </c>
      <c r="L6" s="14" t="str">
        <f>IF('AUD-O-BUD'!A18="","","OB")</f>
        <v>OB</v>
      </c>
      <c r="M6" s="14" t="str">
        <f>IF('AUD-O-BUD'!A18="","",IF(ISNUMBER(_xlfn.NUMBERVALUE(LEFT(B6,1))),"GL","JL"))</f>
        <v>GL</v>
      </c>
      <c r="N6" s="14" t="str">
        <f>IF('AUD-O-BUD'!A18="","",'AUD-O-BUD'!$B$10)</f>
        <v>BU2526"SSD"ADOP</v>
      </c>
      <c r="O6" s="14" t="str">
        <f>IF('AUD-O-BUD'!A18="","",'AUD-O-BUD'!$B$10)</f>
        <v>BU2526"SSD"ADOP</v>
      </c>
      <c r="P6" s="16">
        <f>IF('AUD-O-BUD'!A18="","",'AUD-O-BUD'!$D$4)</f>
        <v>45854</v>
      </c>
      <c r="Q6" s="14" t="str">
        <f>IF('AUD-O-BUD'!A18="","",'AUD-O-BUD'!$D$9)</f>
        <v>DEPT</v>
      </c>
      <c r="R6" s="14" t="str">
        <f>IF('AUD-O-BUD'!A18="","",'AUD-O-BUD'!D18)</f>
        <v>"SSD" FY2526 ADOPTED BUDGET</v>
      </c>
    </row>
    <row r="7" spans="1:18" x14ac:dyDescent="0.25">
      <c r="A7" s="14">
        <f>IF('AUD-O-BUD'!$A19="","",'AUD-O-BUD'!$B$4)</f>
        <v>2026</v>
      </c>
      <c r="B7" s="14">
        <f>IF('AUD-O-BUD'!$A19="","",'AUD-O-BUD'!$A19)</f>
        <v>684410</v>
      </c>
      <c r="C7" s="14">
        <f>IF('AUD-O-BUD'!$A19="","",'AUD-O-BUD'!$B19)</f>
        <v>62313</v>
      </c>
      <c r="D7" s="14"/>
      <c r="E7" s="14"/>
      <c r="F7" s="14"/>
      <c r="G7" s="14" t="str">
        <f>IF('AUD-O-BUD'!A19="","",'AUD-O-BUD'!$A$9)</f>
        <v>A</v>
      </c>
      <c r="H7" s="14" t="str">
        <f>IF('AUD-O-BUD'!A19="","",'AUD-O-BUD'!$B$9)</f>
        <v>FY</v>
      </c>
      <c r="I7" s="14"/>
      <c r="J7" s="15">
        <f>IF('AUD-O-BUD'!A19="","",'AUD-O-BUD'!C19)</f>
        <v>500</v>
      </c>
      <c r="K7" s="14" t="str">
        <f>IF('AUD-O-BUD'!A19="","",'AUD-O-BUD'!$C$9)</f>
        <v>AD</v>
      </c>
      <c r="L7" s="14" t="str">
        <f>IF('AUD-O-BUD'!A19="","","OB")</f>
        <v>OB</v>
      </c>
      <c r="M7" s="14" t="str">
        <f>IF('AUD-O-BUD'!A19="","",IF(ISNUMBER(_xlfn.NUMBERVALUE(LEFT(B7,1))),"GL","JL"))</f>
        <v>GL</v>
      </c>
      <c r="N7" s="14" t="str">
        <f>IF('AUD-O-BUD'!A19="","",'AUD-O-BUD'!$B$10)</f>
        <v>BU2526"SSD"ADOP</v>
      </c>
      <c r="O7" s="14" t="str">
        <f>IF('AUD-O-BUD'!A19="","",'AUD-O-BUD'!$B$10)</f>
        <v>BU2526"SSD"ADOP</v>
      </c>
      <c r="P7" s="16">
        <f>IF('AUD-O-BUD'!A19="","",'AUD-O-BUD'!$D$4)</f>
        <v>45854</v>
      </c>
      <c r="Q7" s="14" t="str">
        <f>IF('AUD-O-BUD'!A19="","",'AUD-O-BUD'!$D$9)</f>
        <v>DEPT</v>
      </c>
      <c r="R7" s="14" t="str">
        <f>IF('AUD-O-BUD'!A19="","",'AUD-O-BUD'!D19)</f>
        <v>"SSD" FY2526 ADOPTED BUDGET</v>
      </c>
    </row>
    <row r="8" spans="1:18" x14ac:dyDescent="0.25">
      <c r="A8" s="14">
        <f>IF('AUD-O-BUD'!$A20="","",'AUD-O-BUD'!$B$4)</f>
        <v>2026</v>
      </c>
      <c r="B8" s="14">
        <f>IF('AUD-O-BUD'!$A20="","",'AUD-O-BUD'!$A20)</f>
        <v>684410</v>
      </c>
      <c r="C8" s="14">
        <f>IF('AUD-O-BUD'!$A20="","",'AUD-O-BUD'!$B20)</f>
        <v>62327</v>
      </c>
      <c r="D8" s="14"/>
      <c r="E8" s="14"/>
      <c r="F8" s="14"/>
      <c r="G8" s="14" t="str">
        <f>IF('AUD-O-BUD'!A20="","",'AUD-O-BUD'!$A$9)</f>
        <v>A</v>
      </c>
      <c r="H8" s="14" t="str">
        <f>IF('AUD-O-BUD'!A20="","",'AUD-O-BUD'!$B$9)</f>
        <v>FY</v>
      </c>
      <c r="I8" s="14"/>
      <c r="J8" s="15">
        <f>IF('AUD-O-BUD'!A20="","",'AUD-O-BUD'!C20)</f>
        <v>6600</v>
      </c>
      <c r="K8" s="14" t="str">
        <f>IF('AUD-O-BUD'!A20="","",'AUD-O-BUD'!$C$9)</f>
        <v>AD</v>
      </c>
      <c r="L8" s="14" t="str">
        <f>IF('AUD-O-BUD'!A20="","","OB")</f>
        <v>OB</v>
      </c>
      <c r="M8" s="14" t="str">
        <f>IF('AUD-O-BUD'!A20="","",IF(ISNUMBER(_xlfn.NUMBERVALUE(LEFT(B8,1))),"GL","JL"))</f>
        <v>GL</v>
      </c>
      <c r="N8" s="14" t="str">
        <f>IF('AUD-O-BUD'!A20="","",'AUD-O-BUD'!$B$10)</f>
        <v>BU2526"SSD"ADOP</v>
      </c>
      <c r="O8" s="14" t="str">
        <f>IF('AUD-O-BUD'!A20="","",'AUD-O-BUD'!$B$10)</f>
        <v>BU2526"SSD"ADOP</v>
      </c>
      <c r="P8" s="16">
        <f>IF('AUD-O-BUD'!A20="","",'AUD-O-BUD'!$D$4)</f>
        <v>45854</v>
      </c>
      <c r="Q8" s="14" t="str">
        <f>IF('AUD-O-BUD'!A20="","",'AUD-O-BUD'!$D$9)</f>
        <v>DEPT</v>
      </c>
      <c r="R8" s="14" t="str">
        <f>IF('AUD-O-BUD'!A20="","",'AUD-O-BUD'!D20)</f>
        <v>"SSD" FY2526 ADOPTED BUDGET</v>
      </c>
    </row>
    <row r="9" spans="1:18" x14ac:dyDescent="0.25">
      <c r="A9" s="14">
        <f>IF('AUD-O-BUD'!$A21="","",'AUD-O-BUD'!$B$4)</f>
        <v>2026</v>
      </c>
      <c r="B9" s="14">
        <f>IF('AUD-O-BUD'!$A21="","",'AUD-O-BUD'!$A21)</f>
        <v>684410</v>
      </c>
      <c r="C9" s="14">
        <f>IF('AUD-O-BUD'!$A21="","",'AUD-O-BUD'!$B21)</f>
        <v>62420</v>
      </c>
      <c r="D9" s="14"/>
      <c r="E9" s="14"/>
      <c r="F9" s="14"/>
      <c r="G9" s="14" t="str">
        <f>IF('AUD-O-BUD'!A21="","",'AUD-O-BUD'!$A$9)</f>
        <v>A</v>
      </c>
      <c r="H9" s="14" t="str">
        <f>IF('AUD-O-BUD'!A21="","",'AUD-O-BUD'!$B$9)</f>
        <v>FY</v>
      </c>
      <c r="I9" s="14"/>
      <c r="J9" s="15">
        <f>IF('AUD-O-BUD'!A21="","",'AUD-O-BUD'!C21)</f>
        <v>1500</v>
      </c>
      <c r="K9" s="14" t="str">
        <f>IF('AUD-O-BUD'!A21="","",'AUD-O-BUD'!$C$9)</f>
        <v>AD</v>
      </c>
      <c r="L9" s="14" t="str">
        <f>IF('AUD-O-BUD'!A21="","","OB")</f>
        <v>OB</v>
      </c>
      <c r="M9" s="14" t="str">
        <f>IF('AUD-O-BUD'!A21="","",IF(ISNUMBER(_xlfn.NUMBERVALUE(LEFT(B9,1))),"GL","JL"))</f>
        <v>GL</v>
      </c>
      <c r="N9" s="14" t="str">
        <f>IF('AUD-O-BUD'!A21="","",'AUD-O-BUD'!$B$10)</f>
        <v>BU2526"SSD"ADOP</v>
      </c>
      <c r="O9" s="14" t="str">
        <f>IF('AUD-O-BUD'!A21="","",'AUD-O-BUD'!$B$10)</f>
        <v>BU2526"SSD"ADOP</v>
      </c>
      <c r="P9" s="16">
        <f>IF('AUD-O-BUD'!A21="","",'AUD-O-BUD'!$D$4)</f>
        <v>45854</v>
      </c>
      <c r="Q9" s="14" t="str">
        <f>IF('AUD-O-BUD'!A21="","",'AUD-O-BUD'!$D$9)</f>
        <v>DEPT</v>
      </c>
      <c r="R9" s="14" t="str">
        <f>IF('AUD-O-BUD'!A21="","",'AUD-O-BUD'!D21)</f>
        <v>"SSD" FY2526 ADOPTED BUDGET</v>
      </c>
    </row>
    <row r="10" spans="1:18" x14ac:dyDescent="0.25">
      <c r="A10" s="14">
        <f>IF('AUD-O-BUD'!$A22="","",'AUD-O-BUD'!$B$4)</f>
        <v>2026</v>
      </c>
      <c r="B10" s="14">
        <f>IF('AUD-O-BUD'!$A22="","",'AUD-O-BUD'!$A22)</f>
        <v>684410</v>
      </c>
      <c r="C10" s="14">
        <f>IF('AUD-O-BUD'!$A22="","",'AUD-O-BUD'!$B22)</f>
        <v>62610</v>
      </c>
      <c r="D10" s="14"/>
      <c r="E10" s="14"/>
      <c r="F10" s="14"/>
      <c r="G10" s="14" t="str">
        <f>IF('AUD-O-BUD'!A22="","",'AUD-O-BUD'!$A$9)</f>
        <v>A</v>
      </c>
      <c r="H10" s="14" t="str">
        <f>IF('AUD-O-BUD'!A22="","",'AUD-O-BUD'!$B$9)</f>
        <v>FY</v>
      </c>
      <c r="I10" s="14"/>
      <c r="J10" s="15">
        <f>IF('AUD-O-BUD'!A22="","",'AUD-O-BUD'!C22)</f>
        <v>15600</v>
      </c>
      <c r="K10" s="14" t="str">
        <f>IF('AUD-O-BUD'!A22="","",'AUD-O-BUD'!$C$9)</f>
        <v>AD</v>
      </c>
      <c r="L10" s="14" t="str">
        <f>IF('AUD-O-BUD'!A22="","","OB")</f>
        <v>OB</v>
      </c>
      <c r="M10" s="14" t="str">
        <f>IF('AUD-O-BUD'!A22="","",IF(ISNUMBER(_xlfn.NUMBERVALUE(LEFT(B10,1))),"GL","JL"))</f>
        <v>GL</v>
      </c>
      <c r="N10" s="14" t="str">
        <f>IF('AUD-O-BUD'!A22="","",'AUD-O-BUD'!$B$10)</f>
        <v>BU2526"SSD"ADOP</v>
      </c>
      <c r="O10" s="14" t="str">
        <f>IF('AUD-O-BUD'!A22="","",'AUD-O-BUD'!$B$10)</f>
        <v>BU2526"SSD"ADOP</v>
      </c>
      <c r="P10" s="16">
        <f>IF('AUD-O-BUD'!A22="","",'AUD-O-BUD'!$D$4)</f>
        <v>45854</v>
      </c>
      <c r="Q10" s="14" t="str">
        <f>IF('AUD-O-BUD'!A22="","",'AUD-O-BUD'!$D$9)</f>
        <v>DEPT</v>
      </c>
      <c r="R10" s="14" t="str">
        <f>IF('AUD-O-BUD'!A22="","",'AUD-O-BUD'!D22)</f>
        <v>"SSD" FY2526 ADOPTED BUDGET</v>
      </c>
    </row>
    <row r="11" spans="1:18" x14ac:dyDescent="0.25">
      <c r="A11" s="14">
        <f>IF('AUD-O-BUD'!$A23="","",'AUD-O-BUD'!$B$4)</f>
        <v>2026</v>
      </c>
      <c r="B11" s="14">
        <f>IF('AUD-O-BUD'!$A23="","",'AUD-O-BUD'!$A23)</f>
        <v>684410</v>
      </c>
      <c r="C11" s="14">
        <f>IF('AUD-O-BUD'!$A23="","",'AUD-O-BUD'!$B23)</f>
        <v>63074</v>
      </c>
      <c r="D11" s="14"/>
      <c r="E11" s="14"/>
      <c r="F11" s="14"/>
      <c r="G11" s="14" t="str">
        <f>IF('AUD-O-BUD'!A23="","",'AUD-O-BUD'!$A$9)</f>
        <v>A</v>
      </c>
      <c r="H11" s="14" t="str">
        <f>IF('AUD-O-BUD'!A23="","",'AUD-O-BUD'!$B$9)</f>
        <v>FY</v>
      </c>
      <c r="I11" s="14"/>
      <c r="J11" s="15">
        <f>IF('AUD-O-BUD'!A23="","",'AUD-O-BUD'!C23)</f>
        <v>3100</v>
      </c>
      <c r="K11" s="14" t="str">
        <f>IF('AUD-O-BUD'!A23="","",'AUD-O-BUD'!$C$9)</f>
        <v>AD</v>
      </c>
      <c r="L11" s="14" t="str">
        <f>IF('AUD-O-BUD'!A23="","","OB")</f>
        <v>OB</v>
      </c>
      <c r="M11" s="14" t="str">
        <f>IF('AUD-O-BUD'!A23="","",IF(ISNUMBER(_xlfn.NUMBERVALUE(LEFT(B11,1))),"GL","JL"))</f>
        <v>GL</v>
      </c>
      <c r="N11" s="14" t="str">
        <f>IF('AUD-O-BUD'!A23="","",'AUD-O-BUD'!$B$10)</f>
        <v>BU2526"SSD"ADOP</v>
      </c>
      <c r="O11" s="14" t="str">
        <f>IF('AUD-O-BUD'!A23="","",'AUD-O-BUD'!$B$10)</f>
        <v>BU2526"SSD"ADOP</v>
      </c>
      <c r="P11" s="16">
        <f>IF('AUD-O-BUD'!A23="","",'AUD-O-BUD'!$D$4)</f>
        <v>45854</v>
      </c>
      <c r="Q11" s="14" t="str">
        <f>IF('AUD-O-BUD'!A23="","",'AUD-O-BUD'!$D$9)</f>
        <v>DEPT</v>
      </c>
      <c r="R11" s="14" t="str">
        <f>IF('AUD-O-BUD'!A23="","",'AUD-O-BUD'!D23)</f>
        <v>"SSD" FY2526 ADOPTED BUDGET</v>
      </c>
    </row>
    <row r="12" spans="1:18" x14ac:dyDescent="0.25">
      <c r="A12" s="14">
        <f>IF('AUD-O-BUD'!$A24="","",'AUD-O-BUD'!$B$4)</f>
        <v>2026</v>
      </c>
      <c r="B12" s="14">
        <f>IF('AUD-O-BUD'!$A24="","",'AUD-O-BUD'!$A24)</f>
        <v>684410</v>
      </c>
      <c r="C12" s="14">
        <f>IF('AUD-O-BUD'!$A24="","",'AUD-O-BUD'!$B24)</f>
        <v>61221</v>
      </c>
      <c r="D12" s="14"/>
      <c r="E12" s="14"/>
      <c r="F12" s="14"/>
      <c r="G12" s="14" t="str">
        <f>IF('AUD-O-BUD'!A24="","",'AUD-O-BUD'!$A$9)</f>
        <v>A</v>
      </c>
      <c r="H12" s="14" t="str">
        <f>IF('AUD-O-BUD'!A24="","",'AUD-O-BUD'!$B$9)</f>
        <v>FY</v>
      </c>
      <c r="I12" s="14"/>
      <c r="J12" s="15">
        <f>IF('AUD-O-BUD'!A24="","",'AUD-O-BUD'!C24)</f>
        <v>1200</v>
      </c>
      <c r="K12" s="14" t="str">
        <f>IF('AUD-O-BUD'!A24="","",'AUD-O-BUD'!$C$9)</f>
        <v>AD</v>
      </c>
      <c r="L12" s="14" t="str">
        <f>IF('AUD-O-BUD'!A24="","","OB")</f>
        <v>OB</v>
      </c>
      <c r="M12" s="14" t="str">
        <f>IF('AUD-O-BUD'!A24="","",IF(ISNUMBER(_xlfn.NUMBERVALUE(LEFT(B12,1))),"GL","JL"))</f>
        <v>GL</v>
      </c>
      <c r="N12" s="14" t="str">
        <f>IF('AUD-O-BUD'!A24="","",'AUD-O-BUD'!$B$10)</f>
        <v>BU2526"SSD"ADOP</v>
      </c>
      <c r="O12" s="14" t="str">
        <f>IF('AUD-O-BUD'!A24="","",'AUD-O-BUD'!$B$10)</f>
        <v>BU2526"SSD"ADOP</v>
      </c>
      <c r="P12" s="16">
        <f>IF('AUD-O-BUD'!A24="","",'AUD-O-BUD'!$D$4)</f>
        <v>45854</v>
      </c>
      <c r="Q12" s="14" t="str">
        <f>IF('AUD-O-BUD'!A24="","",'AUD-O-BUD'!$D$9)</f>
        <v>DEPT</v>
      </c>
      <c r="R12" s="14" t="str">
        <f>IF('AUD-O-BUD'!A24="","",'AUD-O-BUD'!D24)</f>
        <v>"SSD" FY2526 ADOPTED BUDGET</v>
      </c>
    </row>
    <row r="13" spans="1:18" x14ac:dyDescent="0.25">
      <c r="A13" s="14">
        <f>IF('AUD-O-BUD'!$A25="","",'AUD-O-BUD'!$B$4)</f>
        <v>2026</v>
      </c>
      <c r="B13" s="14">
        <f>IF('AUD-O-BUD'!$A25="","",'AUD-O-BUD'!$A25)</f>
        <v>684410</v>
      </c>
      <c r="C13" s="14">
        <f>IF('AUD-O-BUD'!$A25="","",'AUD-O-BUD'!$B25)</f>
        <v>62381</v>
      </c>
      <c r="D13" s="14"/>
      <c r="E13" s="14"/>
      <c r="F13" s="14"/>
      <c r="G13" s="14" t="str">
        <f>IF('AUD-O-BUD'!A25="","",'AUD-O-BUD'!$A$9)</f>
        <v>A</v>
      </c>
      <c r="H13" s="14" t="str">
        <f>IF('AUD-O-BUD'!A25="","",'AUD-O-BUD'!$B$9)</f>
        <v>FY</v>
      </c>
      <c r="I13" s="14"/>
      <c r="J13" s="15">
        <f>IF('AUD-O-BUD'!A25="","",'AUD-O-BUD'!C25)</f>
        <v>2350</v>
      </c>
      <c r="K13" s="14" t="str">
        <f>IF('AUD-O-BUD'!A25="","",'AUD-O-BUD'!$C$9)</f>
        <v>AD</v>
      </c>
      <c r="L13" s="14" t="str">
        <f>IF('AUD-O-BUD'!A25="","","OB")</f>
        <v>OB</v>
      </c>
      <c r="M13" s="14" t="str">
        <f>IF('AUD-O-BUD'!A25="","",IF(ISNUMBER(_xlfn.NUMBERVALUE(LEFT(B13,1))),"GL","JL"))</f>
        <v>GL</v>
      </c>
      <c r="N13" s="14" t="str">
        <f>IF('AUD-O-BUD'!A25="","",'AUD-O-BUD'!$B$10)</f>
        <v>BU2526"SSD"ADOP</v>
      </c>
      <c r="O13" s="14" t="str">
        <f>IF('AUD-O-BUD'!A25="","",'AUD-O-BUD'!$B$10)</f>
        <v>BU2526"SSD"ADOP</v>
      </c>
      <c r="P13" s="16">
        <f>IF('AUD-O-BUD'!A25="","",'AUD-O-BUD'!$D$4)</f>
        <v>45854</v>
      </c>
      <c r="Q13" s="14" t="str">
        <f>IF('AUD-O-BUD'!A25="","",'AUD-O-BUD'!$D$9)</f>
        <v>DEPT</v>
      </c>
      <c r="R13" s="14" t="str">
        <f>IF('AUD-O-BUD'!A25="","",'AUD-O-BUD'!D25)</f>
        <v>"SSD" FY2526 ADOPTED BUDGET</v>
      </c>
    </row>
    <row r="14" spans="1:18" x14ac:dyDescent="0.25">
      <c r="A14" s="14">
        <f>IF('AUD-O-BUD'!$A26="","",'AUD-O-BUD'!$B$4)</f>
        <v>2026</v>
      </c>
      <c r="B14" s="14">
        <f>IF('AUD-O-BUD'!$A26="","",'AUD-O-BUD'!$A26)</f>
        <v>684410</v>
      </c>
      <c r="C14" s="14">
        <f>IF('AUD-O-BUD'!$A26="","",'AUD-O-BUD'!$B26)</f>
        <v>62304</v>
      </c>
      <c r="D14" s="14"/>
      <c r="E14" s="14"/>
      <c r="F14" s="14"/>
      <c r="G14" s="14" t="str">
        <f>IF('AUD-O-BUD'!A26="","",'AUD-O-BUD'!$A$9)</f>
        <v>A</v>
      </c>
      <c r="H14" s="14" t="str">
        <f>IF('AUD-O-BUD'!A26="","",'AUD-O-BUD'!$B$9)</f>
        <v>FY</v>
      </c>
      <c r="I14" s="14"/>
      <c r="J14" s="15">
        <f>IF('AUD-O-BUD'!A26="","",'AUD-O-BUD'!C26)</f>
        <v>12800</v>
      </c>
      <c r="K14" s="14" t="str">
        <f>IF('AUD-O-BUD'!A26="","",'AUD-O-BUD'!$C$9)</f>
        <v>AD</v>
      </c>
      <c r="L14" s="14" t="str">
        <f>IF('AUD-O-BUD'!A26="","","OB")</f>
        <v>OB</v>
      </c>
      <c r="M14" s="14" t="str">
        <f>IF('AUD-O-BUD'!A26="","",IF(ISNUMBER(_xlfn.NUMBERVALUE(LEFT(B14,1))),"GL","JL"))</f>
        <v>GL</v>
      </c>
      <c r="N14" s="14" t="str">
        <f>IF('AUD-O-BUD'!A26="","",'AUD-O-BUD'!$B$10)</f>
        <v>BU2526"SSD"ADOP</v>
      </c>
      <c r="O14" s="14" t="str">
        <f>IF('AUD-O-BUD'!A26="","",'AUD-O-BUD'!$B$10)</f>
        <v>BU2526"SSD"ADOP</v>
      </c>
      <c r="P14" s="16">
        <f>IF('AUD-O-BUD'!A26="","",'AUD-O-BUD'!$D$4)</f>
        <v>45854</v>
      </c>
      <c r="Q14" s="14" t="str">
        <f>IF('AUD-O-BUD'!A26="","",'AUD-O-BUD'!$D$9)</f>
        <v>DEPT</v>
      </c>
      <c r="R14" s="14" t="str">
        <f>IF('AUD-O-BUD'!A26="","",'AUD-O-BUD'!D26)</f>
        <v>"SSD" FY2526 ADOPTED BUDGET</v>
      </c>
    </row>
    <row r="15" spans="1:18" x14ac:dyDescent="0.25">
      <c r="A15" s="14">
        <f>IF('AUD-O-BUD'!$A27="","",'AUD-O-BUD'!$B$4)</f>
        <v>2026</v>
      </c>
      <c r="B15" s="14">
        <f>IF('AUD-O-BUD'!$A27="","",'AUD-O-BUD'!$A27)</f>
        <v>684410</v>
      </c>
      <c r="C15" s="14">
        <f>IF('AUD-O-BUD'!$A27="","",'AUD-O-BUD'!$B27)</f>
        <v>62340</v>
      </c>
      <c r="D15" s="14"/>
      <c r="E15" s="14"/>
      <c r="F15" s="14"/>
      <c r="G15" s="14" t="str">
        <f>IF('AUD-O-BUD'!A27="","",'AUD-O-BUD'!$A$9)</f>
        <v>A</v>
      </c>
      <c r="H15" s="14" t="str">
        <f>IF('AUD-O-BUD'!A27="","",'AUD-O-BUD'!$B$9)</f>
        <v>FY</v>
      </c>
      <c r="I15" s="14"/>
      <c r="J15" s="15">
        <f>IF('AUD-O-BUD'!A27="","",'AUD-O-BUD'!C27)</f>
        <v>5500</v>
      </c>
      <c r="K15" s="14" t="str">
        <f>IF('AUD-O-BUD'!A27="","",'AUD-O-BUD'!$C$9)</f>
        <v>AD</v>
      </c>
      <c r="L15" s="14" t="str">
        <f>IF('AUD-O-BUD'!A27="","","OB")</f>
        <v>OB</v>
      </c>
      <c r="M15" s="14" t="str">
        <f>IF('AUD-O-BUD'!A27="","",IF(ISNUMBER(_xlfn.NUMBERVALUE(LEFT(B15,1))),"GL","JL"))</f>
        <v>GL</v>
      </c>
      <c r="N15" s="14" t="str">
        <f>IF('AUD-O-BUD'!A27="","",'AUD-O-BUD'!$B$10)</f>
        <v>BU2526"SSD"ADOP</v>
      </c>
      <c r="O15" s="14" t="str">
        <f>IF('AUD-O-BUD'!A27="","",'AUD-O-BUD'!$B$10)</f>
        <v>BU2526"SSD"ADOP</v>
      </c>
      <c r="P15" s="16">
        <f>IF('AUD-O-BUD'!A27="","",'AUD-O-BUD'!$D$4)</f>
        <v>45854</v>
      </c>
      <c r="Q15" s="14" t="str">
        <f>IF('AUD-O-BUD'!A27="","",'AUD-O-BUD'!$D$9)</f>
        <v>DEPT</v>
      </c>
      <c r="R15" s="14" t="str">
        <f>IF('AUD-O-BUD'!A27="","",'AUD-O-BUD'!D27)</f>
        <v>"SSD" FY2526 ADOPTED BUDGET</v>
      </c>
    </row>
    <row r="16" spans="1:18" x14ac:dyDescent="0.25">
      <c r="A16" s="14">
        <f>IF('AUD-O-BUD'!$A28="","",'AUD-O-BUD'!$B$4)</f>
        <v>2026</v>
      </c>
      <c r="B16" s="14">
        <f>IF('AUD-O-BUD'!$A28="","",'AUD-O-BUD'!$A28)</f>
        <v>684410</v>
      </c>
      <c r="C16" s="14">
        <f>IF('AUD-O-BUD'!$A28="","",'AUD-O-BUD'!$B28)</f>
        <v>62827</v>
      </c>
      <c r="D16" s="14"/>
      <c r="E16" s="14"/>
      <c r="F16" s="14"/>
      <c r="G16" s="14" t="str">
        <f>IF('AUD-O-BUD'!A28="","",'AUD-O-BUD'!$A$9)</f>
        <v>A</v>
      </c>
      <c r="H16" s="14" t="str">
        <f>IF('AUD-O-BUD'!A28="","",'AUD-O-BUD'!$B$9)</f>
        <v>FY</v>
      </c>
      <c r="I16" s="14"/>
      <c r="J16" s="15">
        <f>IF('AUD-O-BUD'!A28="","",'AUD-O-BUD'!C28)</f>
        <v>500</v>
      </c>
      <c r="K16" s="14" t="str">
        <f>IF('AUD-O-BUD'!A28="","",'AUD-O-BUD'!$C$9)</f>
        <v>AD</v>
      </c>
      <c r="L16" s="14" t="str">
        <f>IF('AUD-O-BUD'!A28="","","OB")</f>
        <v>OB</v>
      </c>
      <c r="M16" s="14" t="str">
        <f>IF('AUD-O-BUD'!A28="","",IF(ISNUMBER(_xlfn.NUMBERVALUE(LEFT(B16,1))),"GL","JL"))</f>
        <v>GL</v>
      </c>
      <c r="N16" s="14" t="str">
        <f>IF('AUD-O-BUD'!A28="","",'AUD-O-BUD'!$B$10)</f>
        <v>BU2526"SSD"ADOP</v>
      </c>
      <c r="O16" s="14" t="str">
        <f>IF('AUD-O-BUD'!A28="","",'AUD-O-BUD'!$B$10)</f>
        <v>BU2526"SSD"ADOP</v>
      </c>
      <c r="P16" s="16">
        <f>IF('AUD-O-BUD'!A28="","",'AUD-O-BUD'!$D$4)</f>
        <v>45854</v>
      </c>
      <c r="Q16" s="14" t="str">
        <f>IF('AUD-O-BUD'!A28="","",'AUD-O-BUD'!$D$9)</f>
        <v>DEPT</v>
      </c>
      <c r="R16" s="14" t="str">
        <f>IF('AUD-O-BUD'!A28="","",'AUD-O-BUD'!D28)</f>
        <v>"SSD" FY2526 ADOPTED BUDGET</v>
      </c>
    </row>
    <row r="17" spans="1:18" x14ac:dyDescent="0.25">
      <c r="A17" s="14">
        <f>IF('AUD-O-BUD'!$A29="","",'AUD-O-BUD'!$B$4)</f>
        <v>2026</v>
      </c>
      <c r="B17" s="14">
        <f>IF('AUD-O-BUD'!$A29="","",'AUD-O-BUD'!$A29)</f>
        <v>684410</v>
      </c>
      <c r="C17" s="14">
        <f>IF('AUD-O-BUD'!$A29="","",'AUD-O-BUD'!$B29)</f>
        <v>75231</v>
      </c>
      <c r="D17" s="14"/>
      <c r="E17" s="14"/>
      <c r="F17" s="14"/>
      <c r="G17" s="14" t="str">
        <f>IF('AUD-O-BUD'!A29="","",'AUD-O-BUD'!$A$9)</f>
        <v>A</v>
      </c>
      <c r="H17" s="14" t="str">
        <f>IF('AUD-O-BUD'!A29="","",'AUD-O-BUD'!$B$9)</f>
        <v>FY</v>
      </c>
      <c r="I17" s="14"/>
      <c r="J17" s="15">
        <f>IF('AUD-O-BUD'!A29="","",'AUD-O-BUD'!C29)</f>
        <v>600</v>
      </c>
      <c r="K17" s="14" t="str">
        <f>IF('AUD-O-BUD'!A29="","",'AUD-O-BUD'!$C$9)</f>
        <v>AD</v>
      </c>
      <c r="L17" s="14" t="str">
        <f>IF('AUD-O-BUD'!A29="","","OB")</f>
        <v>OB</v>
      </c>
      <c r="M17" s="14" t="str">
        <f>IF('AUD-O-BUD'!A29="","",IF(ISNUMBER(_xlfn.NUMBERVALUE(LEFT(B17,1))),"GL","JL"))</f>
        <v>GL</v>
      </c>
      <c r="N17" s="14" t="str">
        <f>IF('AUD-O-BUD'!A29="","",'AUD-O-BUD'!$B$10)</f>
        <v>BU2526"SSD"ADOP</v>
      </c>
      <c r="O17" s="14" t="str">
        <f>IF('AUD-O-BUD'!A29="","",'AUD-O-BUD'!$B$10)</f>
        <v>BU2526"SSD"ADOP</v>
      </c>
      <c r="P17" s="16">
        <f>IF('AUD-O-BUD'!A29="","",'AUD-O-BUD'!$D$4)</f>
        <v>45854</v>
      </c>
      <c r="Q17" s="14" t="str">
        <f>IF('AUD-O-BUD'!A29="","",'AUD-O-BUD'!$D$9)</f>
        <v>DEPT</v>
      </c>
      <c r="R17" s="14" t="str">
        <f>IF('AUD-O-BUD'!A29="","",'AUD-O-BUD'!D29)</f>
        <v>"SSD" FY2526 ADOPTED BUDGET</v>
      </c>
    </row>
    <row r="18" spans="1:18" x14ac:dyDescent="0.25">
      <c r="A18" s="14">
        <f>IF('AUD-O-BUD'!$A30="","",'AUD-O-BUD'!$B$4)</f>
        <v>2026</v>
      </c>
      <c r="B18" s="14">
        <f>IF('AUD-O-BUD'!$A30="","",'AUD-O-BUD'!$A30)</f>
        <v>684410</v>
      </c>
      <c r="C18" s="14">
        <f>IF('AUD-O-BUD'!$A30="","",'AUD-O-BUD'!$B30)</f>
        <v>62301</v>
      </c>
      <c r="D18" s="14"/>
      <c r="E18" s="14"/>
      <c r="F18" s="14"/>
      <c r="G18" s="14" t="str">
        <f>IF('AUD-O-BUD'!A30="","",'AUD-O-BUD'!$A$9)</f>
        <v>A</v>
      </c>
      <c r="H18" s="14" t="str">
        <f>IF('AUD-O-BUD'!A30="","",'AUD-O-BUD'!$B$9)</f>
        <v>FY</v>
      </c>
      <c r="I18" s="14"/>
      <c r="J18" s="15">
        <f>IF('AUD-O-BUD'!A30="","",'AUD-O-BUD'!C30)</f>
        <v>15100</v>
      </c>
      <c r="K18" s="14" t="str">
        <f>IF('AUD-O-BUD'!A30="","",'AUD-O-BUD'!$C$9)</f>
        <v>AD</v>
      </c>
      <c r="L18" s="14" t="str">
        <f>IF('AUD-O-BUD'!A30="","","OB")</f>
        <v>OB</v>
      </c>
      <c r="M18" s="14" t="str">
        <f>IF('AUD-O-BUD'!A30="","",IF(ISNUMBER(_xlfn.NUMBERVALUE(LEFT(B18,1))),"GL","JL"))</f>
        <v>GL</v>
      </c>
      <c r="N18" s="14" t="str">
        <f>IF('AUD-O-BUD'!A30="","",'AUD-O-BUD'!$B$10)</f>
        <v>BU2526"SSD"ADOP</v>
      </c>
      <c r="O18" s="14" t="str">
        <f>IF('AUD-O-BUD'!A30="","",'AUD-O-BUD'!$B$10)</f>
        <v>BU2526"SSD"ADOP</v>
      </c>
      <c r="P18" s="16">
        <f>IF('AUD-O-BUD'!A30="","",'AUD-O-BUD'!$D$4)</f>
        <v>45854</v>
      </c>
      <c r="Q18" s="14" t="str">
        <f>IF('AUD-O-BUD'!A30="","",'AUD-O-BUD'!$D$9)</f>
        <v>DEPT</v>
      </c>
      <c r="R18" s="14" t="str">
        <f>IF('AUD-O-BUD'!A30="","",'AUD-O-BUD'!D30)</f>
        <v>"SSD" FY2526 ADOPTED BUDGET</v>
      </c>
    </row>
    <row r="19" spans="1:18" x14ac:dyDescent="0.25">
      <c r="A19" s="14">
        <f>IF('AUD-O-BUD'!$A31="","",'AUD-O-BUD'!$B$4)</f>
        <v>2026</v>
      </c>
      <c r="B19" s="14">
        <f>IF('AUD-O-BUD'!$A31="","",'AUD-O-BUD'!$A31)</f>
        <v>684410</v>
      </c>
      <c r="C19" s="14">
        <f>IF('AUD-O-BUD'!$A31="","",'AUD-O-BUD'!$B31)</f>
        <v>62881</v>
      </c>
      <c r="D19" s="14"/>
      <c r="E19" s="14"/>
      <c r="F19" s="14"/>
      <c r="G19" s="14" t="str">
        <f>IF('AUD-O-BUD'!A31="","",'AUD-O-BUD'!$A$9)</f>
        <v>A</v>
      </c>
      <c r="H19" s="14" t="str">
        <f>IF('AUD-O-BUD'!A31="","",'AUD-O-BUD'!$B$9)</f>
        <v>FY</v>
      </c>
      <c r="I19" s="14"/>
      <c r="J19" s="15">
        <f>IF('AUD-O-BUD'!A31="","",'AUD-O-BUD'!C31)</f>
        <v>164896</v>
      </c>
      <c r="K19" s="14" t="str">
        <f>IF('AUD-O-BUD'!A31="","",'AUD-O-BUD'!$C$9)</f>
        <v>AD</v>
      </c>
      <c r="L19" s="14" t="str">
        <f>IF('AUD-O-BUD'!A31="","","OB")</f>
        <v>OB</v>
      </c>
      <c r="M19" s="14" t="str">
        <f>IF('AUD-O-BUD'!A31="","",IF(ISNUMBER(_xlfn.NUMBERVALUE(LEFT(B19,1))),"GL","JL"))</f>
        <v>GL</v>
      </c>
      <c r="N19" s="14" t="str">
        <f>IF('AUD-O-BUD'!A31="","",'AUD-O-BUD'!$B$10)</f>
        <v>BU2526"SSD"ADOP</v>
      </c>
      <c r="O19" s="14" t="str">
        <f>IF('AUD-O-BUD'!A31="","",'AUD-O-BUD'!$B$10)</f>
        <v>BU2526"SSD"ADOP</v>
      </c>
      <c r="P19" s="16">
        <f>IF('AUD-O-BUD'!A31="","",'AUD-O-BUD'!$D$4)</f>
        <v>45854</v>
      </c>
      <c r="Q19" s="14" t="str">
        <f>IF('AUD-O-BUD'!A31="","",'AUD-O-BUD'!$D$9)</f>
        <v>DEPT</v>
      </c>
      <c r="R19" s="14" t="str">
        <f>IF('AUD-O-BUD'!A31="","",'AUD-O-BUD'!D31)</f>
        <v>"SSD" FY2526 ADOPTED BUDGET</v>
      </c>
    </row>
    <row r="20" spans="1:18" x14ac:dyDescent="0.25">
      <c r="A20" s="14">
        <f>IF('AUD-O-BUD'!$A32="","",'AUD-O-BUD'!$B$4)</f>
        <v>2026</v>
      </c>
      <c r="B20" s="14">
        <f>IF('AUD-O-BUD'!$A32="","",'AUD-O-BUD'!$A32)</f>
        <v>684410</v>
      </c>
      <c r="C20" s="14">
        <f>IF('AUD-O-BUD'!$A32="","",'AUD-O-BUD'!$B32)</f>
        <v>62810</v>
      </c>
      <c r="D20" s="14"/>
      <c r="E20" s="14"/>
      <c r="F20" s="14"/>
      <c r="G20" s="14" t="str">
        <f>IF('AUD-O-BUD'!A32="","",'AUD-O-BUD'!$A$9)</f>
        <v>A</v>
      </c>
      <c r="H20" s="14" t="str">
        <f>IF('AUD-O-BUD'!A32="","",'AUD-O-BUD'!$B$9)</f>
        <v>FY</v>
      </c>
      <c r="I20" s="14"/>
      <c r="J20" s="15">
        <f>IF('AUD-O-BUD'!A32="","",'AUD-O-BUD'!C32)</f>
        <v>179763</v>
      </c>
      <c r="K20" s="14" t="str">
        <f>IF('AUD-O-BUD'!A32="","",'AUD-O-BUD'!$C$9)</f>
        <v>AD</v>
      </c>
      <c r="L20" s="14" t="str">
        <f>IF('AUD-O-BUD'!A32="","","OB")</f>
        <v>OB</v>
      </c>
      <c r="M20" s="14" t="str">
        <f>IF('AUD-O-BUD'!A32="","",IF(ISNUMBER(_xlfn.NUMBERVALUE(LEFT(B20,1))),"GL","JL"))</f>
        <v>GL</v>
      </c>
      <c r="N20" s="14" t="str">
        <f>IF('AUD-O-BUD'!A32="","",'AUD-O-BUD'!$B$10)</f>
        <v>BU2526"SSD"ADOP</v>
      </c>
      <c r="O20" s="14" t="str">
        <f>IF('AUD-O-BUD'!A32="","",'AUD-O-BUD'!$B$10)</f>
        <v>BU2526"SSD"ADOP</v>
      </c>
      <c r="P20" s="16">
        <f>IF('AUD-O-BUD'!A32="","",'AUD-O-BUD'!$D$4)</f>
        <v>45854</v>
      </c>
      <c r="Q20" s="14" t="str">
        <f>IF('AUD-O-BUD'!A32="","",'AUD-O-BUD'!$D$9)</f>
        <v>DEPT</v>
      </c>
      <c r="R20" s="14" t="str">
        <f>IF('AUD-O-BUD'!A32="","",'AUD-O-BUD'!D32)</f>
        <v>"SSD" FY2526 ADOPTED BUDGET</v>
      </c>
    </row>
    <row r="21" spans="1:18" x14ac:dyDescent="0.25">
      <c r="A21" s="14">
        <f>IF('AUD-O-BUD'!$A33="","",'AUD-O-BUD'!$B$4)</f>
        <v>2026</v>
      </c>
      <c r="B21" s="14">
        <f>IF('AUD-O-BUD'!$A33="","",'AUD-O-BUD'!$A33)</f>
        <v>684410</v>
      </c>
      <c r="C21" s="14">
        <f>IF('AUD-O-BUD'!$A33="","",'AUD-O-BUD'!$B33)</f>
        <v>62868</v>
      </c>
      <c r="D21" s="14"/>
      <c r="E21" s="14"/>
      <c r="F21" s="14"/>
      <c r="G21" s="14" t="str">
        <f>IF('AUD-O-BUD'!A33="","",'AUD-O-BUD'!$A$9)</f>
        <v>A</v>
      </c>
      <c r="H21" s="14" t="str">
        <f>IF('AUD-O-BUD'!A33="","",'AUD-O-BUD'!$B$9)</f>
        <v>FY</v>
      </c>
      <c r="I21" s="14"/>
      <c r="J21" s="15">
        <f>IF('AUD-O-BUD'!A33="","",'AUD-O-BUD'!C33)</f>
        <v>10000</v>
      </c>
      <c r="K21" s="14" t="str">
        <f>IF('AUD-O-BUD'!A33="","",'AUD-O-BUD'!$C$9)</f>
        <v>AD</v>
      </c>
      <c r="L21" s="14" t="str">
        <f>IF('AUD-O-BUD'!A33="","","OB")</f>
        <v>OB</v>
      </c>
      <c r="M21" s="14" t="str">
        <f>IF('AUD-O-BUD'!A33="","",IF(ISNUMBER(_xlfn.NUMBERVALUE(LEFT(B21,1))),"GL","JL"))</f>
        <v>GL</v>
      </c>
      <c r="N21" s="14" t="str">
        <f>IF('AUD-O-BUD'!A33="","",'AUD-O-BUD'!$B$10)</f>
        <v>BU2526"SSD"ADOP</v>
      </c>
      <c r="O21" s="14" t="str">
        <f>IF('AUD-O-BUD'!A33="","",'AUD-O-BUD'!$B$10)</f>
        <v>BU2526"SSD"ADOP</v>
      </c>
      <c r="P21" s="16">
        <f>IF('AUD-O-BUD'!A33="","",'AUD-O-BUD'!$D$4)</f>
        <v>45854</v>
      </c>
      <c r="Q21" s="14" t="str">
        <f>IF('AUD-O-BUD'!A33="","",'AUD-O-BUD'!$D$9)</f>
        <v>DEPT</v>
      </c>
      <c r="R21" s="14" t="str">
        <f>IF('AUD-O-BUD'!A33="","",'AUD-O-BUD'!D33)</f>
        <v>"SSD" FY2526 ADOPTED BUDGET</v>
      </c>
    </row>
    <row r="22" spans="1:18" x14ac:dyDescent="0.25">
      <c r="A22" s="14">
        <f>IF('AUD-O-BUD'!$A34="","",'AUD-O-BUD'!$B$4)</f>
        <v>2026</v>
      </c>
      <c r="B22" s="14">
        <f>IF('AUD-O-BUD'!$A34="","",'AUD-O-BUD'!$A34)</f>
        <v>684410</v>
      </c>
      <c r="C22" s="14">
        <f>IF('AUD-O-BUD'!$A34="","",'AUD-O-BUD'!$B34)</f>
        <v>98700</v>
      </c>
      <c r="D22" s="14"/>
      <c r="E22" s="14"/>
      <c r="F22" s="14"/>
      <c r="G22" s="14" t="str">
        <f>IF('AUD-O-BUD'!A34="","",'AUD-O-BUD'!$A$9)</f>
        <v>A</v>
      </c>
      <c r="H22" s="14" t="str">
        <f>IF('AUD-O-BUD'!A34="","",'AUD-O-BUD'!$B$9)</f>
        <v>FY</v>
      </c>
      <c r="I22" s="14"/>
      <c r="J22" s="15">
        <f>IF('AUD-O-BUD'!A34="","",'AUD-O-BUD'!C34)</f>
        <v>25000</v>
      </c>
      <c r="K22" s="14" t="str">
        <f>IF('AUD-O-BUD'!A34="","",'AUD-O-BUD'!$C$9)</f>
        <v>AD</v>
      </c>
      <c r="L22" s="14" t="str">
        <f>IF('AUD-O-BUD'!A34="","","OB")</f>
        <v>OB</v>
      </c>
      <c r="M22" s="14" t="str">
        <f>IF('AUD-O-BUD'!A34="","",IF(ISNUMBER(_xlfn.NUMBERVALUE(LEFT(B22,1))),"GL","JL"))</f>
        <v>GL</v>
      </c>
      <c r="N22" s="14" t="str">
        <f>IF('AUD-O-BUD'!A34="","",'AUD-O-BUD'!$B$10)</f>
        <v>BU2526"SSD"ADOP</v>
      </c>
      <c r="O22" s="14" t="str">
        <f>IF('AUD-O-BUD'!A34="","",'AUD-O-BUD'!$B$10)</f>
        <v>BU2526"SSD"ADOP</v>
      </c>
      <c r="P22" s="16">
        <f>IF('AUD-O-BUD'!A34="","",'AUD-O-BUD'!$D$4)</f>
        <v>45854</v>
      </c>
      <c r="Q22" s="14" t="str">
        <f>IF('AUD-O-BUD'!A34="","",'AUD-O-BUD'!$D$9)</f>
        <v>DEPT</v>
      </c>
      <c r="R22" s="14" t="str">
        <f>IF('AUD-O-BUD'!A34="","",'AUD-O-BUD'!D34)</f>
        <v>"SSD" FY2526 ADOPTED BUDGET</v>
      </c>
    </row>
    <row r="23" spans="1:18" x14ac:dyDescent="0.25">
      <c r="A23" s="14">
        <f>IF('AUD-O-BUD'!$A35="","",'AUD-O-BUD'!$B$4)</f>
        <v>2026</v>
      </c>
      <c r="B23" s="14">
        <f>IF('AUD-O-BUD'!$A35="","",'AUD-O-BUD'!$A35)</f>
        <v>684410</v>
      </c>
      <c r="C23" s="14">
        <f>IF('AUD-O-BUD'!$A35="","",'AUD-O-BUD'!$B35)</f>
        <v>40100</v>
      </c>
      <c r="D23" s="14"/>
      <c r="E23" s="14"/>
      <c r="F23" s="14"/>
      <c r="G23" s="14" t="str">
        <f>IF('AUD-O-BUD'!A35="","",'AUD-O-BUD'!$A$9)</f>
        <v>A</v>
      </c>
      <c r="H23" s="14" t="str">
        <f>IF('AUD-O-BUD'!A35="","",'AUD-O-BUD'!$B$9)</f>
        <v>FY</v>
      </c>
      <c r="I23" s="14"/>
      <c r="J23" s="15">
        <f>IF('AUD-O-BUD'!A35="","",'AUD-O-BUD'!C35)</f>
        <v>28000</v>
      </c>
      <c r="K23" s="14" t="str">
        <f>IF('AUD-O-BUD'!A35="","",'AUD-O-BUD'!$C$9)</f>
        <v>AD</v>
      </c>
      <c r="L23" s="14" t="str">
        <f>IF('AUD-O-BUD'!A35="","","OB")</f>
        <v>OB</v>
      </c>
      <c r="M23" s="14" t="str">
        <f>IF('AUD-O-BUD'!A35="","",IF(ISNUMBER(_xlfn.NUMBERVALUE(LEFT(B23,1))),"GL","JL"))</f>
        <v>GL</v>
      </c>
      <c r="N23" s="14" t="str">
        <f>IF('AUD-O-BUD'!A35="","",'AUD-O-BUD'!$B$10)</f>
        <v>BU2526"SSD"ADOP</v>
      </c>
      <c r="O23" s="14" t="str">
        <f>IF('AUD-O-BUD'!A35="","",'AUD-O-BUD'!$B$10)</f>
        <v>BU2526"SSD"ADOP</v>
      </c>
      <c r="P23" s="16">
        <f>IF('AUD-O-BUD'!A35="","",'AUD-O-BUD'!$D$4)</f>
        <v>45854</v>
      </c>
      <c r="Q23" s="14" t="str">
        <f>IF('AUD-O-BUD'!A35="","",'AUD-O-BUD'!$D$9)</f>
        <v>DEPT</v>
      </c>
      <c r="R23" s="14" t="str">
        <f>IF('AUD-O-BUD'!A35="","",'AUD-O-BUD'!D35)</f>
        <v>"SSD" FY2526 ADOPTED BUDGET</v>
      </c>
    </row>
    <row r="24" spans="1:18" x14ac:dyDescent="0.25">
      <c r="A24" s="14">
        <f>IF('AUD-O-BUD'!$A36="","",'AUD-O-BUD'!$B$4)</f>
        <v>2026</v>
      </c>
      <c r="B24" s="14">
        <f>IF('AUD-O-BUD'!$A36="","",'AUD-O-BUD'!$A36)</f>
        <v>684410</v>
      </c>
      <c r="C24" s="14">
        <f>IF('AUD-O-BUD'!$A36="","",'AUD-O-BUD'!$B36)</f>
        <v>40150</v>
      </c>
      <c r="D24" s="14"/>
      <c r="E24" s="14"/>
      <c r="F24" s="14"/>
      <c r="G24" s="14" t="str">
        <f>IF('AUD-O-BUD'!A36="","",'AUD-O-BUD'!$A$9)</f>
        <v>A</v>
      </c>
      <c r="H24" s="14" t="str">
        <f>IF('AUD-O-BUD'!A36="","",'AUD-O-BUD'!$B$9)</f>
        <v>FY</v>
      </c>
      <c r="I24" s="14"/>
      <c r="J24" s="15">
        <f>IF('AUD-O-BUD'!A36="","",'AUD-O-BUD'!C36)</f>
        <v>450</v>
      </c>
      <c r="K24" s="14" t="str">
        <f>IF('AUD-O-BUD'!A36="","",'AUD-O-BUD'!$C$9)</f>
        <v>AD</v>
      </c>
      <c r="L24" s="14" t="str">
        <f>IF('AUD-O-BUD'!A36="","","OB")</f>
        <v>OB</v>
      </c>
      <c r="M24" s="14" t="str">
        <f>IF('AUD-O-BUD'!A36="","",IF(ISNUMBER(_xlfn.NUMBERVALUE(LEFT(B24,1))),"GL","JL"))</f>
        <v>GL</v>
      </c>
      <c r="N24" s="14" t="str">
        <f>IF('AUD-O-BUD'!A36="","",'AUD-O-BUD'!$B$10)</f>
        <v>BU2526"SSD"ADOP</v>
      </c>
      <c r="O24" s="14" t="str">
        <f>IF('AUD-O-BUD'!A36="","",'AUD-O-BUD'!$B$10)</f>
        <v>BU2526"SSD"ADOP</v>
      </c>
      <c r="P24" s="16">
        <f>IF('AUD-O-BUD'!A36="","",'AUD-O-BUD'!$D$4)</f>
        <v>45854</v>
      </c>
      <c r="Q24" s="14" t="str">
        <f>IF('AUD-O-BUD'!A36="","",'AUD-O-BUD'!$D$9)</f>
        <v>DEPT</v>
      </c>
      <c r="R24" s="14" t="str">
        <f>IF('AUD-O-BUD'!A36="","",'AUD-O-BUD'!D36)</f>
        <v>"SSD" FY2526 ADOPTED BUDGET</v>
      </c>
    </row>
    <row r="25" spans="1:18" x14ac:dyDescent="0.25">
      <c r="A25" s="14">
        <f>IF('AUD-O-BUD'!$A37="","",'AUD-O-BUD'!$B$4)</f>
        <v>2026</v>
      </c>
      <c r="B25" s="14">
        <f>IF('AUD-O-BUD'!$A37="","",'AUD-O-BUD'!$A37)</f>
        <v>684410</v>
      </c>
      <c r="C25" s="14">
        <f>IF('AUD-O-BUD'!$A37="","",'AUD-O-BUD'!$B37)</f>
        <v>40110</v>
      </c>
      <c r="D25" s="14"/>
      <c r="E25" s="14"/>
      <c r="F25" s="14"/>
      <c r="G25" s="14" t="str">
        <f>IF('AUD-O-BUD'!A37="","",'AUD-O-BUD'!$A$9)</f>
        <v>A</v>
      </c>
      <c r="H25" s="14" t="str">
        <f>IF('AUD-O-BUD'!A37="","",'AUD-O-BUD'!$B$9)</f>
        <v>FY</v>
      </c>
      <c r="I25" s="14"/>
      <c r="J25" s="15">
        <f>IF('AUD-O-BUD'!A37="","",'AUD-O-BUD'!C37)</f>
        <v>550</v>
      </c>
      <c r="K25" s="14" t="str">
        <f>IF('AUD-O-BUD'!A37="","",'AUD-O-BUD'!$C$9)</f>
        <v>AD</v>
      </c>
      <c r="L25" s="14" t="str">
        <f>IF('AUD-O-BUD'!A37="","","OB")</f>
        <v>OB</v>
      </c>
      <c r="M25" s="14" t="str">
        <f>IF('AUD-O-BUD'!A37="","",IF(ISNUMBER(_xlfn.NUMBERVALUE(LEFT(B25,1))),"GL","JL"))</f>
        <v>GL</v>
      </c>
      <c r="N25" s="14" t="str">
        <f>IF('AUD-O-BUD'!A37="","",'AUD-O-BUD'!$B$10)</f>
        <v>BU2526"SSD"ADOP</v>
      </c>
      <c r="O25" s="14" t="str">
        <f>IF('AUD-O-BUD'!A37="","",'AUD-O-BUD'!$B$10)</f>
        <v>BU2526"SSD"ADOP</v>
      </c>
      <c r="P25" s="16">
        <f>IF('AUD-O-BUD'!A37="","",'AUD-O-BUD'!$D$4)</f>
        <v>45854</v>
      </c>
      <c r="Q25" s="14" t="str">
        <f>IF('AUD-O-BUD'!A37="","",'AUD-O-BUD'!$D$9)</f>
        <v>DEPT</v>
      </c>
      <c r="R25" s="14" t="str">
        <f>IF('AUD-O-BUD'!A37="","",'AUD-O-BUD'!D37)</f>
        <v>"SSD" FY2526 ADOPTED BUDGET</v>
      </c>
    </row>
    <row r="26" spans="1:18" x14ac:dyDescent="0.25">
      <c r="A26" s="14">
        <f>IF('AUD-O-BUD'!$A38="","",'AUD-O-BUD'!$B$4)</f>
        <v>2026</v>
      </c>
      <c r="B26" s="14">
        <f>IF('AUD-O-BUD'!$A38="","",'AUD-O-BUD'!$A38)</f>
        <v>684410</v>
      </c>
      <c r="C26" s="14">
        <f>IF('AUD-O-BUD'!$A38="","",'AUD-O-BUD'!$B38)</f>
        <v>40151</v>
      </c>
      <c r="D26" s="14"/>
      <c r="E26" s="14"/>
      <c r="F26" s="14"/>
      <c r="G26" s="14" t="str">
        <f>IF('AUD-O-BUD'!A38="","",'AUD-O-BUD'!$A$9)</f>
        <v>A</v>
      </c>
      <c r="H26" s="14" t="str">
        <f>IF('AUD-O-BUD'!A38="","",'AUD-O-BUD'!$B$9)</f>
        <v>FY</v>
      </c>
      <c r="I26" s="14"/>
      <c r="J26" s="15">
        <f>IF('AUD-O-BUD'!A38="","",'AUD-O-BUD'!C38)</f>
        <v>20</v>
      </c>
      <c r="K26" s="14" t="str">
        <f>IF('AUD-O-BUD'!A38="","",'AUD-O-BUD'!$C$9)</f>
        <v>AD</v>
      </c>
      <c r="L26" s="14" t="str">
        <f>IF('AUD-O-BUD'!A38="","","OB")</f>
        <v>OB</v>
      </c>
      <c r="M26" s="14" t="str">
        <f>IF('AUD-O-BUD'!A38="","",IF(ISNUMBER(_xlfn.NUMBERVALUE(LEFT(B26,1))),"GL","JL"))</f>
        <v>GL</v>
      </c>
      <c r="N26" s="14" t="str">
        <f>IF('AUD-O-BUD'!A38="","",'AUD-O-BUD'!$B$10)</f>
        <v>BU2526"SSD"ADOP</v>
      </c>
      <c r="O26" s="14" t="str">
        <f>IF('AUD-O-BUD'!A38="","",'AUD-O-BUD'!$B$10)</f>
        <v>BU2526"SSD"ADOP</v>
      </c>
      <c r="P26" s="16">
        <f>IF('AUD-O-BUD'!A38="","",'AUD-O-BUD'!$D$4)</f>
        <v>45854</v>
      </c>
      <c r="Q26" s="14" t="str">
        <f>IF('AUD-O-BUD'!A38="","",'AUD-O-BUD'!$D$9)</f>
        <v>DEPT</v>
      </c>
      <c r="R26" s="14" t="str">
        <f>IF('AUD-O-BUD'!A38="","",'AUD-O-BUD'!D38)</f>
        <v>"SSD" FY2526 ADOPTED BUDGET</v>
      </c>
    </row>
    <row r="27" spans="1:18" x14ac:dyDescent="0.25">
      <c r="A27" s="14">
        <f>IF('AUD-O-BUD'!$A39="","",'AUD-O-BUD'!$B$4)</f>
        <v>2026</v>
      </c>
      <c r="B27" s="14">
        <f>IF('AUD-O-BUD'!$A39="","",'AUD-O-BUD'!$A39)</f>
        <v>684410</v>
      </c>
      <c r="C27" s="14">
        <f>IF('AUD-O-BUD'!$A39="","",'AUD-O-BUD'!$B39)</f>
        <v>40120</v>
      </c>
      <c r="D27" s="14"/>
      <c r="E27" s="14"/>
      <c r="F27" s="14"/>
      <c r="G27" s="14" t="str">
        <f>IF('AUD-O-BUD'!A39="","",'AUD-O-BUD'!$A$9)</f>
        <v>A</v>
      </c>
      <c r="H27" s="14" t="str">
        <f>IF('AUD-O-BUD'!A39="","",'AUD-O-BUD'!$B$9)</f>
        <v>FY</v>
      </c>
      <c r="I27" s="14"/>
      <c r="J27" s="15">
        <f>IF('AUD-O-BUD'!A39="","",'AUD-O-BUD'!C39)</f>
        <v>0</v>
      </c>
      <c r="K27" s="14" t="str">
        <f>IF('AUD-O-BUD'!A39="","",'AUD-O-BUD'!$C$9)</f>
        <v>AD</v>
      </c>
      <c r="L27" s="14" t="str">
        <f>IF('AUD-O-BUD'!A39="","","OB")</f>
        <v>OB</v>
      </c>
      <c r="M27" s="14" t="str">
        <f>IF('AUD-O-BUD'!A39="","",IF(ISNUMBER(_xlfn.NUMBERVALUE(LEFT(B27,1))),"GL","JL"))</f>
        <v>GL</v>
      </c>
      <c r="N27" s="14" t="str">
        <f>IF('AUD-O-BUD'!A39="","",'AUD-O-BUD'!$B$10)</f>
        <v>BU2526"SSD"ADOP</v>
      </c>
      <c r="O27" s="14" t="str">
        <f>IF('AUD-O-BUD'!A39="","",'AUD-O-BUD'!$B$10)</f>
        <v>BU2526"SSD"ADOP</v>
      </c>
      <c r="P27" s="16">
        <f>IF('AUD-O-BUD'!A39="","",'AUD-O-BUD'!$D$4)</f>
        <v>45854</v>
      </c>
      <c r="Q27" s="14" t="str">
        <f>IF('AUD-O-BUD'!A39="","",'AUD-O-BUD'!$D$9)</f>
        <v>DEPT</v>
      </c>
      <c r="R27" s="14" t="str">
        <f>IF('AUD-O-BUD'!A39="","",'AUD-O-BUD'!D39)</f>
        <v>"SSD" FY2526 ADOPTED BUDGET</v>
      </c>
    </row>
    <row r="28" spans="1:18" x14ac:dyDescent="0.25">
      <c r="A28" s="14">
        <f>IF('AUD-O-BUD'!$A40="","",'AUD-O-BUD'!$B$4)</f>
        <v>2026</v>
      </c>
      <c r="B28" s="14">
        <f>IF('AUD-O-BUD'!$A40="","",'AUD-O-BUD'!$A40)</f>
        <v>684410</v>
      </c>
      <c r="C28" s="14">
        <f>IF('AUD-O-BUD'!$A40="","",'AUD-O-BUD'!$B40)</f>
        <v>40160</v>
      </c>
      <c r="D28" s="14"/>
      <c r="E28" s="14"/>
      <c r="F28" s="14"/>
      <c r="G28" s="14" t="str">
        <f>IF('AUD-O-BUD'!A40="","",'AUD-O-BUD'!$A$9)</f>
        <v>A</v>
      </c>
      <c r="H28" s="14" t="str">
        <f>IF('AUD-O-BUD'!A40="","",'AUD-O-BUD'!$B$9)</f>
        <v>FY</v>
      </c>
      <c r="I28" s="14"/>
      <c r="J28" s="15">
        <f>IF('AUD-O-BUD'!A40="","",'AUD-O-BUD'!C40)</f>
        <v>30</v>
      </c>
      <c r="K28" s="14" t="str">
        <f>IF('AUD-O-BUD'!A40="","",'AUD-O-BUD'!$C$9)</f>
        <v>AD</v>
      </c>
      <c r="L28" s="14" t="str">
        <f>IF('AUD-O-BUD'!A40="","","OB")</f>
        <v>OB</v>
      </c>
      <c r="M28" s="14" t="str">
        <f>IF('AUD-O-BUD'!A40="","",IF(ISNUMBER(_xlfn.NUMBERVALUE(LEFT(B28,1))),"GL","JL"))</f>
        <v>GL</v>
      </c>
      <c r="N28" s="14" t="str">
        <f>IF('AUD-O-BUD'!A40="","",'AUD-O-BUD'!$B$10)</f>
        <v>BU2526"SSD"ADOP</v>
      </c>
      <c r="O28" s="14" t="str">
        <f>IF('AUD-O-BUD'!A40="","",'AUD-O-BUD'!$B$10)</f>
        <v>BU2526"SSD"ADOP</v>
      </c>
      <c r="P28" s="16">
        <f>IF('AUD-O-BUD'!A40="","",'AUD-O-BUD'!$D$4)</f>
        <v>45854</v>
      </c>
      <c r="Q28" s="14" t="str">
        <f>IF('AUD-O-BUD'!A40="","",'AUD-O-BUD'!$D$9)</f>
        <v>DEPT</v>
      </c>
      <c r="R28" s="14" t="str">
        <f>IF('AUD-O-BUD'!A40="","",'AUD-O-BUD'!D40)</f>
        <v>"SSD" FY2526 ADOPTED BUDGET</v>
      </c>
    </row>
    <row r="29" spans="1:18" x14ac:dyDescent="0.25">
      <c r="A29" s="14">
        <f>IF('AUD-O-BUD'!$A41="","",'AUD-O-BUD'!$B$4)</f>
        <v>2026</v>
      </c>
      <c r="B29" s="14">
        <f>IF('AUD-O-BUD'!$A41="","",'AUD-O-BUD'!$A41)</f>
        <v>684410</v>
      </c>
      <c r="C29" s="14">
        <f>IF('AUD-O-BUD'!$A41="","",'AUD-O-BUD'!$B41)</f>
        <v>40130</v>
      </c>
      <c r="D29" s="14"/>
      <c r="E29" s="14"/>
      <c r="F29" s="14"/>
      <c r="G29" s="14" t="str">
        <f>IF('AUD-O-BUD'!A41="","",'AUD-O-BUD'!$A$9)</f>
        <v>A</v>
      </c>
      <c r="H29" s="14" t="str">
        <f>IF('AUD-O-BUD'!A41="","",'AUD-O-BUD'!$B$9)</f>
        <v>FY</v>
      </c>
      <c r="I29" s="14"/>
      <c r="J29" s="15">
        <f>IF('AUD-O-BUD'!A41="","",'AUD-O-BUD'!C41)</f>
        <v>50</v>
      </c>
      <c r="K29" s="14" t="str">
        <f>IF('AUD-O-BUD'!A41="","",'AUD-O-BUD'!$C$9)</f>
        <v>AD</v>
      </c>
      <c r="L29" s="14" t="str">
        <f>IF('AUD-O-BUD'!A41="","","OB")</f>
        <v>OB</v>
      </c>
      <c r="M29" s="14" t="str">
        <f>IF('AUD-O-BUD'!A41="","",IF(ISNUMBER(_xlfn.NUMBERVALUE(LEFT(B29,1))),"GL","JL"))</f>
        <v>GL</v>
      </c>
      <c r="N29" s="14" t="str">
        <f>IF('AUD-O-BUD'!A41="","",'AUD-O-BUD'!$B$10)</f>
        <v>BU2526"SSD"ADOP</v>
      </c>
      <c r="O29" s="14" t="str">
        <f>IF('AUD-O-BUD'!A41="","",'AUD-O-BUD'!$B$10)</f>
        <v>BU2526"SSD"ADOP</v>
      </c>
      <c r="P29" s="16">
        <f>IF('AUD-O-BUD'!A41="","",'AUD-O-BUD'!$D$4)</f>
        <v>45854</v>
      </c>
      <c r="Q29" s="14" t="str">
        <f>IF('AUD-O-BUD'!A41="","",'AUD-O-BUD'!$D$9)</f>
        <v>DEPT</v>
      </c>
      <c r="R29" s="14" t="str">
        <f>IF('AUD-O-BUD'!A41="","",'AUD-O-BUD'!D41)</f>
        <v>"SSD" FY2526 ADOPTED BUDGET</v>
      </c>
    </row>
    <row r="30" spans="1:18" x14ac:dyDescent="0.25">
      <c r="A30" s="14">
        <f>IF('AUD-O-BUD'!$A42="","",'AUD-O-BUD'!$B$4)</f>
        <v>2026</v>
      </c>
      <c r="B30" s="14">
        <f>IF('AUD-O-BUD'!$A42="","",'AUD-O-BUD'!$A42)</f>
        <v>684410</v>
      </c>
      <c r="C30" s="14">
        <f>IF('AUD-O-BUD'!$A42="","",'AUD-O-BUD'!$B42)</f>
        <v>40161</v>
      </c>
      <c r="D30" s="14"/>
      <c r="E30" s="14"/>
      <c r="F30" s="14"/>
      <c r="G30" s="14" t="str">
        <f>IF('AUD-O-BUD'!A42="","",'AUD-O-BUD'!$A$9)</f>
        <v>A</v>
      </c>
      <c r="H30" s="14" t="str">
        <f>IF('AUD-O-BUD'!A42="","",'AUD-O-BUD'!$B$9)</f>
        <v>FY</v>
      </c>
      <c r="I30" s="14"/>
      <c r="J30" s="15">
        <f>IF('AUD-O-BUD'!A42="","",'AUD-O-BUD'!C42)</f>
        <v>10</v>
      </c>
      <c r="K30" s="14" t="str">
        <f>IF('AUD-O-BUD'!A42="","",'AUD-O-BUD'!$C$9)</f>
        <v>AD</v>
      </c>
      <c r="L30" s="14" t="str">
        <f>IF('AUD-O-BUD'!A42="","","OB")</f>
        <v>OB</v>
      </c>
      <c r="M30" s="14" t="str">
        <f>IF('AUD-O-BUD'!A42="","",IF(ISNUMBER(_xlfn.NUMBERVALUE(LEFT(B30,1))),"GL","JL"))</f>
        <v>GL</v>
      </c>
      <c r="N30" s="14" t="str">
        <f>IF('AUD-O-BUD'!A42="","",'AUD-O-BUD'!$B$10)</f>
        <v>BU2526"SSD"ADOP</v>
      </c>
      <c r="O30" s="14" t="str">
        <f>IF('AUD-O-BUD'!A42="","",'AUD-O-BUD'!$B$10)</f>
        <v>BU2526"SSD"ADOP</v>
      </c>
      <c r="P30" s="16">
        <f>IF('AUD-O-BUD'!A42="","",'AUD-O-BUD'!$D$4)</f>
        <v>45854</v>
      </c>
      <c r="Q30" s="14" t="str">
        <f>IF('AUD-O-BUD'!A42="","",'AUD-O-BUD'!$D$9)</f>
        <v>DEPT</v>
      </c>
      <c r="R30" s="14" t="str">
        <f>IF('AUD-O-BUD'!A42="","",'AUD-O-BUD'!D42)</f>
        <v>"SSD" FY2526 ADOPTED BUDGET</v>
      </c>
    </row>
    <row r="31" spans="1:18" x14ac:dyDescent="0.25">
      <c r="A31" s="14">
        <f>IF('AUD-O-BUD'!$A43="","",'AUD-O-BUD'!$B$4)</f>
        <v>2026</v>
      </c>
      <c r="B31" s="14">
        <f>IF('AUD-O-BUD'!$A43="","",'AUD-O-BUD'!$A43)</f>
        <v>684410</v>
      </c>
      <c r="C31" s="14">
        <f>IF('AUD-O-BUD'!$A43="","",'AUD-O-BUD'!$B43)</f>
        <v>40430</v>
      </c>
      <c r="D31" s="14"/>
      <c r="E31" s="14"/>
      <c r="F31" s="14"/>
      <c r="G31" s="14" t="str">
        <f>IF('AUD-O-BUD'!A43="","",'AUD-O-BUD'!$A$9)</f>
        <v>A</v>
      </c>
      <c r="H31" s="14" t="str">
        <f>IF('AUD-O-BUD'!A43="","",'AUD-O-BUD'!$B$9)</f>
        <v>FY</v>
      </c>
      <c r="I31" s="14"/>
      <c r="J31" s="15">
        <f>IF('AUD-O-BUD'!A43="","",'AUD-O-BUD'!C43)</f>
        <v>29540</v>
      </c>
      <c r="K31" s="14" t="str">
        <f>IF('AUD-O-BUD'!A43="","",'AUD-O-BUD'!$C$9)</f>
        <v>AD</v>
      </c>
      <c r="L31" s="14" t="str">
        <f>IF('AUD-O-BUD'!A43="","","OB")</f>
        <v>OB</v>
      </c>
      <c r="M31" s="14" t="str">
        <f>IF('AUD-O-BUD'!A43="","",IF(ISNUMBER(_xlfn.NUMBERVALUE(LEFT(B31,1))),"GL","JL"))</f>
        <v>GL</v>
      </c>
      <c r="N31" s="14" t="str">
        <f>IF('AUD-O-BUD'!A43="","",'AUD-O-BUD'!$B$10)</f>
        <v>BU2526"SSD"ADOP</v>
      </c>
      <c r="O31" s="14" t="str">
        <f>IF('AUD-O-BUD'!A43="","",'AUD-O-BUD'!$B$10)</f>
        <v>BU2526"SSD"ADOP</v>
      </c>
      <c r="P31" s="16">
        <f>IF('AUD-O-BUD'!A43="","",'AUD-O-BUD'!$D$4)</f>
        <v>45854</v>
      </c>
      <c r="Q31" s="14" t="str">
        <f>IF('AUD-O-BUD'!A43="","",'AUD-O-BUD'!$D$9)</f>
        <v>DEPT</v>
      </c>
      <c r="R31" s="14" t="str">
        <f>IF('AUD-O-BUD'!A43="","",'AUD-O-BUD'!D43)</f>
        <v>"SSD" FY2526 ADOPTED BUDGET</v>
      </c>
    </row>
    <row r="32" spans="1:18" x14ac:dyDescent="0.25">
      <c r="A32" s="14">
        <f>IF('AUD-O-BUD'!$A44="","",'AUD-O-BUD'!$B$4)</f>
        <v>2026</v>
      </c>
      <c r="B32" s="14">
        <f>IF('AUD-O-BUD'!$A44="","",'AUD-O-BUD'!$A44)</f>
        <v>684410</v>
      </c>
      <c r="C32" s="14">
        <f>IF('AUD-O-BUD'!$A44="","",'AUD-O-BUD'!$B44)</f>
        <v>40830</v>
      </c>
      <c r="D32" s="14"/>
      <c r="E32" s="14"/>
      <c r="F32" s="14"/>
      <c r="G32" s="14" t="str">
        <f>IF('AUD-O-BUD'!A44="","",'AUD-O-BUD'!$A$9)</f>
        <v>A</v>
      </c>
      <c r="H32" s="14" t="str">
        <f>IF('AUD-O-BUD'!A44="","",'AUD-O-BUD'!$B$9)</f>
        <v>FY</v>
      </c>
      <c r="I32" s="14"/>
      <c r="J32" s="15">
        <f>IF('AUD-O-BUD'!A44="","",'AUD-O-BUD'!C44)</f>
        <v>125</v>
      </c>
      <c r="K32" s="14" t="str">
        <f>IF('AUD-O-BUD'!A44="","",'AUD-O-BUD'!$C$9)</f>
        <v>AD</v>
      </c>
      <c r="L32" s="14" t="str">
        <f>IF('AUD-O-BUD'!A44="","","OB")</f>
        <v>OB</v>
      </c>
      <c r="M32" s="14" t="str">
        <f>IF('AUD-O-BUD'!A44="","",IF(ISNUMBER(_xlfn.NUMBERVALUE(LEFT(B32,1))),"GL","JL"))</f>
        <v>GL</v>
      </c>
      <c r="N32" s="14" t="str">
        <f>IF('AUD-O-BUD'!A44="","",'AUD-O-BUD'!$B$10)</f>
        <v>BU2526"SSD"ADOP</v>
      </c>
      <c r="O32" s="14" t="str">
        <f>IF('AUD-O-BUD'!A44="","",'AUD-O-BUD'!$B$10)</f>
        <v>BU2526"SSD"ADOP</v>
      </c>
      <c r="P32" s="16">
        <f>IF('AUD-O-BUD'!A44="","",'AUD-O-BUD'!$D$4)</f>
        <v>45854</v>
      </c>
      <c r="Q32" s="14" t="str">
        <f>IF('AUD-O-BUD'!A44="","",'AUD-O-BUD'!$D$9)</f>
        <v>DEPT</v>
      </c>
      <c r="R32" s="14" t="str">
        <f>IF('AUD-O-BUD'!A44="","",'AUD-O-BUD'!D44)</f>
        <v>"SSD" FY2526 ADOPTED BUDGET</v>
      </c>
    </row>
    <row r="33" spans="1:18" x14ac:dyDescent="0.25">
      <c r="A33" s="14">
        <f>IF('AUD-O-BUD'!$A45="","",'AUD-O-BUD'!$B$4)</f>
        <v>2026</v>
      </c>
      <c r="B33" s="14">
        <f>IF('AUD-O-BUD'!$A45="","",'AUD-O-BUD'!$A45)</f>
        <v>684410</v>
      </c>
      <c r="C33" s="14">
        <f>IF('AUD-O-BUD'!$A45="","",'AUD-O-BUD'!$B45)</f>
        <v>40872</v>
      </c>
      <c r="D33" s="14"/>
      <c r="E33" s="14"/>
      <c r="F33" s="14"/>
      <c r="G33" s="14" t="str">
        <f>IF('AUD-O-BUD'!A45="","",'AUD-O-BUD'!$A$9)</f>
        <v>A</v>
      </c>
      <c r="H33" s="14" t="str">
        <f>IF('AUD-O-BUD'!A45="","",'AUD-O-BUD'!$B$9)</f>
        <v>FY</v>
      </c>
      <c r="I33" s="14"/>
      <c r="J33" s="15">
        <f>IF('AUD-O-BUD'!A45="","",'AUD-O-BUD'!C45)</f>
        <v>0</v>
      </c>
      <c r="K33" s="14" t="str">
        <f>IF('AUD-O-BUD'!A45="","",'AUD-O-BUD'!$C$9)</f>
        <v>AD</v>
      </c>
      <c r="L33" s="14" t="str">
        <f>IF('AUD-O-BUD'!A45="","","OB")</f>
        <v>OB</v>
      </c>
      <c r="M33" s="14" t="str">
        <f>IF('AUD-O-BUD'!A45="","",IF(ISNUMBER(_xlfn.NUMBERVALUE(LEFT(B33,1))),"GL","JL"))</f>
        <v>GL</v>
      </c>
      <c r="N33" s="14" t="str">
        <f>IF('AUD-O-BUD'!A45="","",'AUD-O-BUD'!$B$10)</f>
        <v>BU2526"SSD"ADOP</v>
      </c>
      <c r="O33" s="14" t="str">
        <f>IF('AUD-O-BUD'!A45="","",'AUD-O-BUD'!$B$10)</f>
        <v>BU2526"SSD"ADOP</v>
      </c>
      <c r="P33" s="16">
        <f>IF('AUD-O-BUD'!A45="","",'AUD-O-BUD'!$D$4)</f>
        <v>45854</v>
      </c>
      <c r="Q33" s="14" t="str">
        <f>IF('AUD-O-BUD'!A45="","",'AUD-O-BUD'!$D$9)</f>
        <v>DEPT</v>
      </c>
      <c r="R33" s="14" t="str">
        <f>IF('AUD-O-BUD'!A45="","",'AUD-O-BUD'!D45)</f>
        <v>"SSD" FY2526 ADOPTED BUDGET</v>
      </c>
    </row>
    <row r="34" spans="1:18" x14ac:dyDescent="0.25">
      <c r="A34" s="14">
        <f>IF('AUD-O-BUD'!$A46="","",'AUD-O-BUD'!$B$4)</f>
        <v>2026</v>
      </c>
      <c r="B34" s="14">
        <f>IF('AUD-O-BUD'!$A46="","",'AUD-O-BUD'!$A46)</f>
        <v>684410</v>
      </c>
      <c r="C34" s="14">
        <f>IF('AUD-O-BUD'!$A46="","",'AUD-O-BUD'!$B46)</f>
        <v>41866</v>
      </c>
      <c r="D34" s="14"/>
      <c r="E34" s="14"/>
      <c r="F34" s="14"/>
      <c r="G34" s="14" t="str">
        <f>IF('AUD-O-BUD'!A46="","",'AUD-O-BUD'!$A$9)</f>
        <v>A</v>
      </c>
      <c r="H34" s="14" t="str">
        <f>IF('AUD-O-BUD'!A46="","",'AUD-O-BUD'!$B$9)</f>
        <v>FY</v>
      </c>
      <c r="I34" s="14"/>
      <c r="J34" s="15">
        <f>IF('AUD-O-BUD'!A46="","",'AUD-O-BUD'!C46)</f>
        <v>442134</v>
      </c>
      <c r="K34" s="14" t="str">
        <f>IF('AUD-O-BUD'!A46="","",'AUD-O-BUD'!$C$9)</f>
        <v>AD</v>
      </c>
      <c r="L34" s="14" t="str">
        <f>IF('AUD-O-BUD'!A46="","","OB")</f>
        <v>OB</v>
      </c>
      <c r="M34" s="14" t="str">
        <f>IF('AUD-O-BUD'!A46="","",IF(ISNUMBER(_xlfn.NUMBERVALUE(LEFT(B34,1))),"GL","JL"))</f>
        <v>GL</v>
      </c>
      <c r="N34" s="14" t="str">
        <f>IF('AUD-O-BUD'!A46="","",'AUD-O-BUD'!$B$10)</f>
        <v>BU2526"SSD"ADOP</v>
      </c>
      <c r="O34" s="14" t="str">
        <f>IF('AUD-O-BUD'!A46="","",'AUD-O-BUD'!$B$10)</f>
        <v>BU2526"SSD"ADOP</v>
      </c>
      <c r="P34" s="16">
        <f>IF('AUD-O-BUD'!A46="","",'AUD-O-BUD'!$D$4)</f>
        <v>45854</v>
      </c>
      <c r="Q34" s="14" t="str">
        <f>IF('AUD-O-BUD'!A46="","",'AUD-O-BUD'!$D$9)</f>
        <v>DEPT</v>
      </c>
      <c r="R34" s="14" t="str">
        <f>IF('AUD-O-BUD'!A46="","",'AUD-O-BUD'!D46)</f>
        <v>"SSD" FY2526 ADOPTED BUDGET</v>
      </c>
    </row>
    <row r="35" spans="1:18" x14ac:dyDescent="0.25">
      <c r="A35" s="14">
        <f>IF('AUD-O-BUD'!$A47="","",'AUD-O-BUD'!$B$4)</f>
        <v>2026</v>
      </c>
      <c r="B35" s="14">
        <f>IF('AUD-O-BUD'!$A47="","",'AUD-O-BUD'!$A47)</f>
        <v>684410</v>
      </c>
      <c r="C35" s="14">
        <f>IF('AUD-O-BUD'!$A47="","",'AUD-O-BUD'!$B47)</f>
        <v>41864</v>
      </c>
      <c r="D35" s="14"/>
      <c r="E35" s="14"/>
      <c r="F35" s="14"/>
      <c r="G35" s="14" t="str">
        <f>IF('AUD-O-BUD'!A47="","",'AUD-O-BUD'!$A$9)</f>
        <v>A</v>
      </c>
      <c r="H35" s="14" t="str">
        <f>IF('AUD-O-BUD'!A47="","",'AUD-O-BUD'!$B$9)</f>
        <v>FY</v>
      </c>
      <c r="I35" s="14"/>
      <c r="J35" s="15">
        <f>IF('AUD-O-BUD'!A47="","",'AUD-O-BUD'!C47)</f>
        <v>3000</v>
      </c>
      <c r="K35" s="14" t="str">
        <f>IF('AUD-O-BUD'!A47="","",'AUD-O-BUD'!$C$9)</f>
        <v>AD</v>
      </c>
      <c r="L35" s="14" t="str">
        <f>IF('AUD-O-BUD'!A47="","","OB")</f>
        <v>OB</v>
      </c>
      <c r="M35" s="14" t="str">
        <f>IF('AUD-O-BUD'!A47="","",IF(ISNUMBER(_xlfn.NUMBERVALUE(LEFT(B35,1))),"GL","JL"))</f>
        <v>GL</v>
      </c>
      <c r="N35" s="14" t="str">
        <f>IF('AUD-O-BUD'!A47="","",'AUD-O-BUD'!$B$10)</f>
        <v>BU2526"SSD"ADOP</v>
      </c>
      <c r="O35" s="14" t="str">
        <f>IF('AUD-O-BUD'!A47="","",'AUD-O-BUD'!$B$10)</f>
        <v>BU2526"SSD"ADOP</v>
      </c>
      <c r="P35" s="16">
        <f>IF('AUD-O-BUD'!A47="","",'AUD-O-BUD'!$D$4)</f>
        <v>45854</v>
      </c>
      <c r="Q35" s="14" t="str">
        <f>IF('AUD-O-BUD'!A47="","",'AUD-O-BUD'!$D$9)</f>
        <v>DEPT</v>
      </c>
      <c r="R35" s="14" t="str">
        <f>IF('AUD-O-BUD'!A47="","",'AUD-O-BUD'!D47)</f>
        <v>"SSD" FY2526 ADOPTED BUDGET</v>
      </c>
    </row>
    <row r="36" spans="1:18" x14ac:dyDescent="0.25">
      <c r="A36" s="14">
        <f>IF('AUD-O-BUD'!$A48="","",'AUD-O-BUD'!$B$4)</f>
        <v>2026</v>
      </c>
      <c r="B36" s="14">
        <f>IF('AUD-O-BUD'!$A48="","",'AUD-O-BUD'!$A48)</f>
        <v>684410</v>
      </c>
      <c r="C36" s="14">
        <f>IF('AUD-O-BUD'!$A48="","",'AUD-O-BUD'!$B48)</f>
        <v>41842</v>
      </c>
      <c r="D36" s="14"/>
      <c r="E36" s="14"/>
      <c r="F36" s="14"/>
      <c r="G36" s="14" t="str">
        <f>IF('AUD-O-BUD'!A48="","",'AUD-O-BUD'!$A$9)</f>
        <v>A</v>
      </c>
      <c r="H36" s="14" t="str">
        <f>IF('AUD-O-BUD'!A48="","",'AUD-O-BUD'!$B$9)</f>
        <v>FY</v>
      </c>
      <c r="I36" s="14"/>
      <c r="J36" s="15">
        <f>IF('AUD-O-BUD'!A48="","",'AUD-O-BUD'!C48)</f>
        <v>3600</v>
      </c>
      <c r="K36" s="14" t="str">
        <f>IF('AUD-O-BUD'!A48="","",'AUD-O-BUD'!$C$9)</f>
        <v>AD</v>
      </c>
      <c r="L36" s="14" t="str">
        <f>IF('AUD-O-BUD'!A48="","","OB")</f>
        <v>OB</v>
      </c>
      <c r="M36" s="14" t="str">
        <f>IF('AUD-O-BUD'!A48="","",IF(ISNUMBER(_xlfn.NUMBERVALUE(LEFT(B36,1))),"GL","JL"))</f>
        <v>GL</v>
      </c>
      <c r="N36" s="14" t="str">
        <f>IF('AUD-O-BUD'!A48="","",'AUD-O-BUD'!$B$10)</f>
        <v>BU2526"SSD"ADOP</v>
      </c>
      <c r="O36" s="14" t="str">
        <f>IF('AUD-O-BUD'!A48="","",'AUD-O-BUD'!$B$10)</f>
        <v>BU2526"SSD"ADOP</v>
      </c>
      <c r="P36" s="16">
        <f>IF('AUD-O-BUD'!A48="","",'AUD-O-BUD'!$D$4)</f>
        <v>45854</v>
      </c>
      <c r="Q36" s="14" t="str">
        <f>IF('AUD-O-BUD'!A48="","",'AUD-O-BUD'!$D$9)</f>
        <v>DEPT</v>
      </c>
      <c r="R36" s="14" t="str">
        <f>IF('AUD-O-BUD'!A48="","",'AUD-O-BUD'!D48)</f>
        <v>"SSD" FY2526 ADOPTED BUDGET</v>
      </c>
    </row>
    <row r="37" spans="1:18" x14ac:dyDescent="0.25">
      <c r="A37" s="14">
        <f>IF('AUD-O-BUD'!$A49="","",'AUD-O-BUD'!$B$4)</f>
        <v>2026</v>
      </c>
      <c r="B37" s="14">
        <f>IF('AUD-O-BUD'!$A49="","",'AUD-O-BUD'!$A49)</f>
        <v>684410</v>
      </c>
      <c r="C37" s="14">
        <f>IF('AUD-O-BUD'!$A49="","",'AUD-O-BUD'!$B49)</f>
        <v>42384</v>
      </c>
      <c r="D37" s="14"/>
      <c r="E37" s="14"/>
      <c r="F37" s="14"/>
      <c r="G37" s="14" t="str">
        <f>IF('AUD-O-BUD'!A49="","",'AUD-O-BUD'!$A$9)</f>
        <v>A</v>
      </c>
      <c r="H37" s="14" t="str">
        <f>IF('AUD-O-BUD'!A49="","",'AUD-O-BUD'!$B$9)</f>
        <v>FY</v>
      </c>
      <c r="I37" s="14"/>
      <c r="J37" s="15">
        <f>IF('AUD-O-BUD'!A49="","",'AUD-O-BUD'!C49)</f>
        <v>0</v>
      </c>
      <c r="K37" s="14" t="str">
        <f>IF('AUD-O-BUD'!A49="","",'AUD-O-BUD'!$C$9)</f>
        <v>AD</v>
      </c>
      <c r="L37" s="14" t="str">
        <f>IF('AUD-O-BUD'!A49="","","OB")</f>
        <v>OB</v>
      </c>
      <c r="M37" s="14" t="str">
        <f>IF('AUD-O-BUD'!A49="","",IF(ISNUMBER(_xlfn.NUMBERVALUE(LEFT(B37,1))),"GL","JL"))</f>
        <v>GL</v>
      </c>
      <c r="N37" s="14" t="str">
        <f>IF('AUD-O-BUD'!A49="","",'AUD-O-BUD'!$B$10)</f>
        <v>BU2526"SSD"ADOP</v>
      </c>
      <c r="O37" s="14" t="str">
        <f>IF('AUD-O-BUD'!A49="","",'AUD-O-BUD'!$B$10)</f>
        <v>BU2526"SSD"ADOP</v>
      </c>
      <c r="P37" s="16">
        <f>IF('AUD-O-BUD'!A49="","",'AUD-O-BUD'!$D$4)</f>
        <v>45854</v>
      </c>
      <c r="Q37" s="14" t="str">
        <f>IF('AUD-O-BUD'!A49="","",'AUD-O-BUD'!$D$9)</f>
        <v>DEPT</v>
      </c>
      <c r="R37" s="14" t="str">
        <f>IF('AUD-O-BUD'!A49="","",'AUD-O-BUD'!D49)</f>
        <v>"SSD" FY2526 ADOPTED BUDGET</v>
      </c>
    </row>
    <row r="38" spans="1:18" x14ac:dyDescent="0.25">
      <c r="A38" s="14" t="str">
        <f>IF('AUD-O-BUD'!$A50="","",'AUD-O-BUD'!$B$4)</f>
        <v/>
      </c>
      <c r="B38" s="14" t="str">
        <f>IF('AUD-O-BUD'!$A50="","",'AUD-O-BUD'!$A50)</f>
        <v/>
      </c>
      <c r="C38" s="14" t="str">
        <f>IF('AUD-O-BUD'!$A50="","",'AUD-O-BUD'!$B50)</f>
        <v/>
      </c>
      <c r="D38" s="14"/>
      <c r="E38" s="14"/>
      <c r="F38" s="14"/>
      <c r="G38" s="14" t="str">
        <f>IF('AUD-O-BUD'!A50="","",'AUD-O-BUD'!$A$9)</f>
        <v/>
      </c>
      <c r="H38" s="14" t="str">
        <f>IF('AUD-O-BUD'!A50="","",'AUD-O-BUD'!$B$9)</f>
        <v/>
      </c>
      <c r="I38" s="14"/>
      <c r="J38" s="15" t="str">
        <f>IF('AUD-O-BUD'!A50="","",'AUD-O-BUD'!C50)</f>
        <v/>
      </c>
      <c r="K38" s="14" t="str">
        <f>IF('AUD-O-BUD'!A50="","",'AUD-O-BUD'!$C$9)</f>
        <v/>
      </c>
      <c r="L38" s="14" t="str">
        <f>IF('AUD-O-BUD'!A50="","","OB")</f>
        <v/>
      </c>
      <c r="M38" s="14" t="str">
        <f>IF('AUD-O-BUD'!A50="","",IF(ISNUMBER(_xlfn.NUMBERVALUE(LEFT(B38,1))),"GL","JL"))</f>
        <v/>
      </c>
      <c r="N38" s="14" t="str">
        <f>IF('AUD-O-BUD'!A50="","",'AUD-O-BUD'!$B$10)</f>
        <v/>
      </c>
      <c r="O38" s="14" t="str">
        <f>IF('AUD-O-BUD'!A50="","",'AUD-O-BUD'!$B$10)</f>
        <v/>
      </c>
      <c r="P38" s="16" t="str">
        <f>IF('AUD-O-BUD'!A50="","",'AUD-O-BUD'!$D$4)</f>
        <v/>
      </c>
      <c r="Q38" s="14" t="str">
        <f>IF('AUD-O-BUD'!A50="","",'AUD-O-BUD'!$D$9)</f>
        <v/>
      </c>
      <c r="R38" s="14" t="str">
        <f>IF('AUD-O-BUD'!A50="","",'AUD-O-BUD'!D50)</f>
        <v/>
      </c>
    </row>
    <row r="39" spans="1:18" x14ac:dyDescent="0.25">
      <c r="A39" s="14" t="str">
        <f>IF('AUD-O-BUD'!$A51="","",'AUD-O-BUD'!$B$4)</f>
        <v/>
      </c>
      <c r="B39" s="14" t="str">
        <f>IF('AUD-O-BUD'!$A51="","",'AUD-O-BUD'!$A51)</f>
        <v/>
      </c>
      <c r="C39" s="14" t="str">
        <f>IF('AUD-O-BUD'!$A51="","",'AUD-O-BUD'!$B51)</f>
        <v/>
      </c>
      <c r="D39" s="14"/>
      <c r="E39" s="14"/>
      <c r="F39" s="14"/>
      <c r="G39" s="14" t="str">
        <f>IF('AUD-O-BUD'!A51="","",'AUD-O-BUD'!$A$9)</f>
        <v/>
      </c>
      <c r="H39" s="14" t="str">
        <f>IF('AUD-O-BUD'!A51="","",'AUD-O-BUD'!$B$9)</f>
        <v/>
      </c>
      <c r="I39" s="14"/>
      <c r="J39" s="15" t="str">
        <f>IF('AUD-O-BUD'!A51="","",'AUD-O-BUD'!C51)</f>
        <v/>
      </c>
      <c r="K39" s="14" t="str">
        <f>IF('AUD-O-BUD'!A51="","",'AUD-O-BUD'!$C$9)</f>
        <v/>
      </c>
      <c r="L39" s="14" t="str">
        <f>IF('AUD-O-BUD'!A51="","","OB")</f>
        <v/>
      </c>
      <c r="M39" s="14" t="str">
        <f>IF('AUD-O-BUD'!A51="","",IF(ISNUMBER(_xlfn.NUMBERVALUE(LEFT(B39,1))),"GL","JL"))</f>
        <v/>
      </c>
      <c r="N39" s="14" t="str">
        <f>IF('AUD-O-BUD'!A51="","",'AUD-O-BUD'!$B$10)</f>
        <v/>
      </c>
      <c r="O39" s="14" t="str">
        <f>IF('AUD-O-BUD'!A51="","",'AUD-O-BUD'!$B$10)</f>
        <v/>
      </c>
      <c r="P39" s="16" t="str">
        <f>IF('AUD-O-BUD'!A51="","",'AUD-O-BUD'!$D$4)</f>
        <v/>
      </c>
      <c r="Q39" s="14" t="str">
        <f>IF('AUD-O-BUD'!A51="","",'AUD-O-BUD'!$D$9)</f>
        <v/>
      </c>
      <c r="R39" s="14" t="str">
        <f>IF('AUD-O-BUD'!A51="","",'AUD-O-BUD'!D51)</f>
        <v/>
      </c>
    </row>
    <row r="40" spans="1:18" x14ac:dyDescent="0.25">
      <c r="A40" s="14" t="str">
        <f>IF('AUD-O-BUD'!$A52="","",'AUD-O-BUD'!$B$4)</f>
        <v/>
      </c>
      <c r="B40" s="14" t="str">
        <f>IF('AUD-O-BUD'!$A52="","",'AUD-O-BUD'!$A52)</f>
        <v/>
      </c>
      <c r="C40" s="14" t="str">
        <f>IF('AUD-O-BUD'!$A52="","",'AUD-O-BUD'!$B52)</f>
        <v/>
      </c>
      <c r="D40" s="14"/>
      <c r="E40" s="14"/>
      <c r="F40" s="14"/>
      <c r="G40" s="14" t="str">
        <f>IF('AUD-O-BUD'!A52="","",'AUD-O-BUD'!$A$9)</f>
        <v/>
      </c>
      <c r="H40" s="14" t="str">
        <f>IF('AUD-O-BUD'!A52="","",'AUD-O-BUD'!$B$9)</f>
        <v/>
      </c>
      <c r="I40" s="14"/>
      <c r="J40" s="15" t="str">
        <f>IF('AUD-O-BUD'!A52="","",'AUD-O-BUD'!C52)</f>
        <v/>
      </c>
      <c r="K40" s="14" t="str">
        <f>IF('AUD-O-BUD'!A52="","",'AUD-O-BUD'!$C$9)</f>
        <v/>
      </c>
      <c r="L40" s="14" t="str">
        <f>IF('AUD-O-BUD'!A52="","","OB")</f>
        <v/>
      </c>
      <c r="M40" s="14" t="str">
        <f>IF('AUD-O-BUD'!A52="","",IF(ISNUMBER(_xlfn.NUMBERVALUE(LEFT(B40,1))),"GL","JL"))</f>
        <v/>
      </c>
      <c r="N40" s="14" t="str">
        <f>IF('AUD-O-BUD'!A52="","",'AUD-O-BUD'!$B$10)</f>
        <v/>
      </c>
      <c r="O40" s="14" t="str">
        <f>IF('AUD-O-BUD'!A52="","",'AUD-O-BUD'!$B$10)</f>
        <v/>
      </c>
      <c r="P40" s="16" t="str">
        <f>IF('AUD-O-BUD'!A52="","",'AUD-O-BUD'!$D$4)</f>
        <v/>
      </c>
      <c r="Q40" s="14" t="str">
        <f>IF('AUD-O-BUD'!A52="","",'AUD-O-BUD'!$D$9)</f>
        <v/>
      </c>
      <c r="R40" s="14" t="str">
        <f>IF('AUD-O-BUD'!A52="","",'AUD-O-BUD'!D52)</f>
        <v/>
      </c>
    </row>
    <row r="41" spans="1:18" x14ac:dyDescent="0.25">
      <c r="A41" s="14" t="str">
        <f>IF('AUD-O-BUD'!$A53="","",'AUD-O-BUD'!$B$4)</f>
        <v/>
      </c>
      <c r="B41" s="14" t="str">
        <f>IF('AUD-O-BUD'!$A53="","",'AUD-O-BUD'!$A53)</f>
        <v/>
      </c>
      <c r="C41" s="14" t="str">
        <f>IF('AUD-O-BUD'!$A53="","",'AUD-O-BUD'!$B53)</f>
        <v/>
      </c>
      <c r="D41" s="14"/>
      <c r="E41" s="14"/>
      <c r="F41" s="14"/>
      <c r="G41" s="14" t="str">
        <f>IF('AUD-O-BUD'!A53="","",'AUD-O-BUD'!$A$9)</f>
        <v/>
      </c>
      <c r="H41" s="14" t="str">
        <f>IF('AUD-O-BUD'!A53="","",'AUD-O-BUD'!$B$9)</f>
        <v/>
      </c>
      <c r="I41" s="14"/>
      <c r="J41" s="15" t="str">
        <f>IF('AUD-O-BUD'!A53="","",'AUD-O-BUD'!C53)</f>
        <v/>
      </c>
      <c r="K41" s="14" t="str">
        <f>IF('AUD-O-BUD'!A53="","",'AUD-O-BUD'!$C$9)</f>
        <v/>
      </c>
      <c r="L41" s="14" t="str">
        <f>IF('AUD-O-BUD'!A53="","","OB")</f>
        <v/>
      </c>
      <c r="M41" s="14" t="str">
        <f>IF('AUD-O-BUD'!A53="","",IF(ISNUMBER(_xlfn.NUMBERVALUE(LEFT(B41,1))),"GL","JL"))</f>
        <v/>
      </c>
      <c r="N41" s="14" t="str">
        <f>IF('AUD-O-BUD'!A53="","",'AUD-O-BUD'!$B$10)</f>
        <v/>
      </c>
      <c r="O41" s="14" t="str">
        <f>IF('AUD-O-BUD'!A53="","",'AUD-O-BUD'!$B$10)</f>
        <v/>
      </c>
      <c r="P41" s="16" t="str">
        <f>IF('AUD-O-BUD'!A53="","",'AUD-O-BUD'!$D$4)</f>
        <v/>
      </c>
      <c r="Q41" s="14" t="str">
        <f>IF('AUD-O-BUD'!A53="","",'AUD-O-BUD'!$D$9)</f>
        <v/>
      </c>
      <c r="R41" s="14" t="str">
        <f>IF('AUD-O-BUD'!A53="","",'AUD-O-BUD'!D53)</f>
        <v/>
      </c>
    </row>
    <row r="42" spans="1:18" x14ac:dyDescent="0.25">
      <c r="A42" s="14" t="str">
        <f>IF('AUD-O-BUD'!$A54="","",'AUD-O-BUD'!$B$4)</f>
        <v/>
      </c>
      <c r="B42" s="14" t="str">
        <f>IF('AUD-O-BUD'!$A54="","",'AUD-O-BUD'!$A54)</f>
        <v/>
      </c>
      <c r="C42" s="14" t="str">
        <f>IF('AUD-O-BUD'!$A54="","",'AUD-O-BUD'!$B54)</f>
        <v/>
      </c>
      <c r="D42" s="14"/>
      <c r="E42" s="14"/>
      <c r="F42" s="14"/>
      <c r="G42" s="14" t="str">
        <f>IF('AUD-O-BUD'!A54="","",'AUD-O-BUD'!$A$9)</f>
        <v/>
      </c>
      <c r="H42" s="14" t="str">
        <f>IF('AUD-O-BUD'!A54="","",'AUD-O-BUD'!$B$9)</f>
        <v/>
      </c>
      <c r="I42" s="14"/>
      <c r="J42" s="15" t="str">
        <f>IF('AUD-O-BUD'!A54="","",'AUD-O-BUD'!C54)</f>
        <v/>
      </c>
      <c r="K42" s="14" t="str">
        <f>IF('AUD-O-BUD'!A54="","",'AUD-O-BUD'!$C$9)</f>
        <v/>
      </c>
      <c r="L42" s="14" t="str">
        <f>IF('AUD-O-BUD'!A54="","","OB")</f>
        <v/>
      </c>
      <c r="M42" s="14" t="str">
        <f>IF('AUD-O-BUD'!A54="","",IF(ISNUMBER(_xlfn.NUMBERVALUE(LEFT(B42,1))),"GL","JL"))</f>
        <v/>
      </c>
      <c r="N42" s="14" t="str">
        <f>IF('AUD-O-BUD'!A54="","",'AUD-O-BUD'!$B$10)</f>
        <v/>
      </c>
      <c r="O42" s="14" t="str">
        <f>IF('AUD-O-BUD'!A54="","",'AUD-O-BUD'!$B$10)</f>
        <v/>
      </c>
      <c r="P42" s="16" t="str">
        <f>IF('AUD-O-BUD'!A54="","",'AUD-O-BUD'!$D$4)</f>
        <v/>
      </c>
      <c r="Q42" s="14" t="str">
        <f>IF('AUD-O-BUD'!A54="","",'AUD-O-BUD'!$D$9)</f>
        <v/>
      </c>
      <c r="R42" s="14" t="str">
        <f>IF('AUD-O-BUD'!A54="","",'AUD-O-BUD'!D54)</f>
        <v/>
      </c>
    </row>
    <row r="43" spans="1:18" x14ac:dyDescent="0.25">
      <c r="A43" s="14" t="str">
        <f>IF('AUD-O-BUD'!$A55="","",'AUD-O-BUD'!$B$4)</f>
        <v/>
      </c>
      <c r="B43" s="14" t="str">
        <f>IF('AUD-O-BUD'!$A55="","",'AUD-O-BUD'!$A55)</f>
        <v/>
      </c>
      <c r="C43" s="14" t="str">
        <f>IF('AUD-O-BUD'!$A55="","",'AUD-O-BUD'!$B55)</f>
        <v/>
      </c>
      <c r="D43" s="14"/>
      <c r="E43" s="14"/>
      <c r="F43" s="14"/>
      <c r="G43" s="14" t="str">
        <f>IF('AUD-O-BUD'!A55="","",'AUD-O-BUD'!$A$9)</f>
        <v/>
      </c>
      <c r="H43" s="14" t="str">
        <f>IF('AUD-O-BUD'!A55="","",'AUD-O-BUD'!$B$9)</f>
        <v/>
      </c>
      <c r="I43" s="14"/>
      <c r="J43" s="15" t="str">
        <f>IF('AUD-O-BUD'!A55="","",'AUD-O-BUD'!C55)</f>
        <v/>
      </c>
      <c r="K43" s="14" t="str">
        <f>IF('AUD-O-BUD'!A55="","",'AUD-O-BUD'!$C$9)</f>
        <v/>
      </c>
      <c r="L43" s="14" t="str">
        <f>IF('AUD-O-BUD'!A55="","","OB")</f>
        <v/>
      </c>
      <c r="M43" s="14" t="str">
        <f>IF('AUD-O-BUD'!A55="","",IF(ISNUMBER(_xlfn.NUMBERVALUE(LEFT(B43,1))),"GL","JL"))</f>
        <v/>
      </c>
      <c r="N43" s="14" t="str">
        <f>IF('AUD-O-BUD'!A55="","",'AUD-O-BUD'!$B$10)</f>
        <v/>
      </c>
      <c r="O43" s="14" t="str">
        <f>IF('AUD-O-BUD'!A55="","",'AUD-O-BUD'!$B$10)</f>
        <v/>
      </c>
      <c r="P43" s="16" t="str">
        <f>IF('AUD-O-BUD'!A55="","",'AUD-O-BUD'!$D$4)</f>
        <v/>
      </c>
      <c r="Q43" s="14" t="str">
        <f>IF('AUD-O-BUD'!A55="","",'AUD-O-BUD'!$D$9)</f>
        <v/>
      </c>
      <c r="R43" s="14" t="str">
        <f>IF('AUD-O-BUD'!A55="","",'AUD-O-BUD'!D55)</f>
        <v/>
      </c>
    </row>
    <row r="44" spans="1:18" x14ac:dyDescent="0.25">
      <c r="A44" s="14" t="str">
        <f>IF('AUD-O-BUD'!$A56="","",'AUD-O-BUD'!$B$4)</f>
        <v/>
      </c>
      <c r="B44" s="14" t="str">
        <f>IF('AUD-O-BUD'!$A56="","",'AUD-O-BUD'!$A56)</f>
        <v/>
      </c>
      <c r="C44" s="14" t="str">
        <f>IF('AUD-O-BUD'!$A56="","",'AUD-O-BUD'!$B56)</f>
        <v/>
      </c>
      <c r="D44" s="14"/>
      <c r="E44" s="14"/>
      <c r="F44" s="14"/>
      <c r="G44" s="14" t="str">
        <f>IF('AUD-O-BUD'!A56="","",'AUD-O-BUD'!$A$9)</f>
        <v/>
      </c>
      <c r="H44" s="14" t="str">
        <f>IF('AUD-O-BUD'!A56="","",'AUD-O-BUD'!$B$9)</f>
        <v/>
      </c>
      <c r="I44" s="14"/>
      <c r="J44" s="15" t="str">
        <f>IF('AUD-O-BUD'!A56="","",'AUD-O-BUD'!C56)</f>
        <v/>
      </c>
      <c r="K44" s="14" t="str">
        <f>IF('AUD-O-BUD'!A56="","",'AUD-O-BUD'!$C$9)</f>
        <v/>
      </c>
      <c r="L44" s="14" t="str">
        <f>IF('AUD-O-BUD'!A56="","","OB")</f>
        <v/>
      </c>
      <c r="M44" s="14" t="str">
        <f>IF('AUD-O-BUD'!A56="","",IF(ISNUMBER(_xlfn.NUMBERVALUE(LEFT(B44,1))),"GL","JL"))</f>
        <v/>
      </c>
      <c r="N44" s="14" t="str">
        <f>IF('AUD-O-BUD'!A56="","",'AUD-O-BUD'!$B$10)</f>
        <v/>
      </c>
      <c r="O44" s="14" t="str">
        <f>IF('AUD-O-BUD'!A56="","",'AUD-O-BUD'!$B$10)</f>
        <v/>
      </c>
      <c r="P44" s="16" t="str">
        <f>IF('AUD-O-BUD'!A56="","",'AUD-O-BUD'!$D$4)</f>
        <v/>
      </c>
      <c r="Q44" s="14" t="str">
        <f>IF('AUD-O-BUD'!A56="","",'AUD-O-BUD'!$D$9)</f>
        <v/>
      </c>
      <c r="R44" s="14" t="str">
        <f>IF('AUD-O-BUD'!A56="","",'AUD-O-BUD'!D56)</f>
        <v/>
      </c>
    </row>
    <row r="45" spans="1:18" x14ac:dyDescent="0.25">
      <c r="A45" s="14" t="str">
        <f>IF('AUD-O-BUD'!$A57="","",'AUD-O-BUD'!$B$4)</f>
        <v/>
      </c>
      <c r="B45" s="14" t="str">
        <f>IF('AUD-O-BUD'!$A57="","",'AUD-O-BUD'!$A57)</f>
        <v/>
      </c>
      <c r="C45" s="14" t="str">
        <f>IF('AUD-O-BUD'!$A57="","",'AUD-O-BUD'!$B57)</f>
        <v/>
      </c>
      <c r="D45" s="14"/>
      <c r="E45" s="14"/>
      <c r="F45" s="14"/>
      <c r="G45" s="14" t="str">
        <f>IF('AUD-O-BUD'!A57="","",'AUD-O-BUD'!$A$9)</f>
        <v/>
      </c>
      <c r="H45" s="14" t="str">
        <f>IF('AUD-O-BUD'!A57="","",'AUD-O-BUD'!$B$9)</f>
        <v/>
      </c>
      <c r="I45" s="14"/>
      <c r="J45" s="15" t="str">
        <f>IF('AUD-O-BUD'!A57="","",'AUD-O-BUD'!C57)</f>
        <v/>
      </c>
      <c r="K45" s="14" t="str">
        <f>IF('AUD-O-BUD'!A57="","",'AUD-O-BUD'!$C$9)</f>
        <v/>
      </c>
      <c r="L45" s="14" t="str">
        <f>IF('AUD-O-BUD'!A57="","","OB")</f>
        <v/>
      </c>
      <c r="M45" s="14" t="str">
        <f>IF('AUD-O-BUD'!A57="","",IF(ISNUMBER(_xlfn.NUMBERVALUE(LEFT(B45,1))),"GL","JL"))</f>
        <v/>
      </c>
      <c r="N45" s="14" t="str">
        <f>IF('AUD-O-BUD'!A57="","",'AUD-O-BUD'!$B$10)</f>
        <v/>
      </c>
      <c r="O45" s="14" t="str">
        <f>IF('AUD-O-BUD'!A57="","",'AUD-O-BUD'!$B$10)</f>
        <v/>
      </c>
      <c r="P45" s="16" t="str">
        <f>IF('AUD-O-BUD'!A57="","",'AUD-O-BUD'!$D$4)</f>
        <v/>
      </c>
      <c r="Q45" s="14" t="str">
        <f>IF('AUD-O-BUD'!A57="","",'AUD-O-BUD'!$D$9)</f>
        <v/>
      </c>
      <c r="R45" s="14" t="str">
        <f>IF('AUD-O-BUD'!A57="","",'AUD-O-BUD'!D57)</f>
        <v/>
      </c>
    </row>
    <row r="46" spans="1:18" x14ac:dyDescent="0.25">
      <c r="A46" s="14" t="str">
        <f>IF('AUD-O-BUD'!$A58="","",'AUD-O-BUD'!$B$4)</f>
        <v/>
      </c>
      <c r="B46" s="14" t="str">
        <f>IF('AUD-O-BUD'!$A58="","",'AUD-O-BUD'!$A58)</f>
        <v/>
      </c>
      <c r="C46" s="14" t="str">
        <f>IF('AUD-O-BUD'!$A58="","",'AUD-O-BUD'!$B58)</f>
        <v/>
      </c>
      <c r="D46" s="14"/>
      <c r="E46" s="14"/>
      <c r="F46" s="14"/>
      <c r="G46" s="14" t="str">
        <f>IF('AUD-O-BUD'!A58="","",'AUD-O-BUD'!$A$9)</f>
        <v/>
      </c>
      <c r="H46" s="14" t="str">
        <f>IF('AUD-O-BUD'!A58="","",'AUD-O-BUD'!$B$9)</f>
        <v/>
      </c>
      <c r="I46" s="14"/>
      <c r="J46" s="15" t="str">
        <f>IF('AUD-O-BUD'!A58="","",'AUD-O-BUD'!C58)</f>
        <v/>
      </c>
      <c r="K46" s="14" t="str">
        <f>IF('AUD-O-BUD'!A58="","",'AUD-O-BUD'!$C$9)</f>
        <v/>
      </c>
      <c r="L46" s="14" t="str">
        <f>IF('AUD-O-BUD'!A58="","","OB")</f>
        <v/>
      </c>
      <c r="M46" s="14" t="str">
        <f>IF('AUD-O-BUD'!A58="","",IF(ISNUMBER(_xlfn.NUMBERVALUE(LEFT(B46,1))),"GL","JL"))</f>
        <v/>
      </c>
      <c r="N46" s="14" t="str">
        <f>IF('AUD-O-BUD'!A58="","",'AUD-O-BUD'!$B$10)</f>
        <v/>
      </c>
      <c r="O46" s="14" t="str">
        <f>IF('AUD-O-BUD'!A58="","",'AUD-O-BUD'!$B$10)</f>
        <v/>
      </c>
      <c r="P46" s="16" t="str">
        <f>IF('AUD-O-BUD'!A58="","",'AUD-O-BUD'!$D$4)</f>
        <v/>
      </c>
      <c r="Q46" s="14" t="str">
        <f>IF('AUD-O-BUD'!A58="","",'AUD-O-BUD'!$D$9)</f>
        <v/>
      </c>
      <c r="R46" s="14" t="str">
        <f>IF('AUD-O-BUD'!A58="","",'AUD-O-BUD'!D58)</f>
        <v/>
      </c>
    </row>
    <row r="47" spans="1:18" x14ac:dyDescent="0.25">
      <c r="A47" s="14" t="str">
        <f>IF('AUD-O-BUD'!$A59="","",'AUD-O-BUD'!$B$4)</f>
        <v/>
      </c>
      <c r="B47" s="14" t="str">
        <f>IF('AUD-O-BUD'!$A59="","",'AUD-O-BUD'!$A59)</f>
        <v/>
      </c>
      <c r="C47" s="14" t="str">
        <f>IF('AUD-O-BUD'!$A59="","",'AUD-O-BUD'!$B59)</f>
        <v/>
      </c>
      <c r="D47" s="14"/>
      <c r="E47" s="14"/>
      <c r="F47" s="14"/>
      <c r="G47" s="14" t="str">
        <f>IF('AUD-O-BUD'!A59="","",'AUD-O-BUD'!$A$9)</f>
        <v/>
      </c>
      <c r="H47" s="14" t="str">
        <f>IF('AUD-O-BUD'!A59="","",'AUD-O-BUD'!$B$9)</f>
        <v/>
      </c>
      <c r="I47" s="14"/>
      <c r="J47" s="15" t="str">
        <f>IF('AUD-O-BUD'!A59="","",'AUD-O-BUD'!C59)</f>
        <v/>
      </c>
      <c r="K47" s="14" t="str">
        <f>IF('AUD-O-BUD'!A59="","",'AUD-O-BUD'!$C$9)</f>
        <v/>
      </c>
      <c r="L47" s="14" t="str">
        <f>IF('AUD-O-BUD'!A59="","","OB")</f>
        <v/>
      </c>
      <c r="M47" s="14" t="str">
        <f>IF('AUD-O-BUD'!A59="","",IF(ISNUMBER(_xlfn.NUMBERVALUE(LEFT(B47,1))),"GL","JL"))</f>
        <v/>
      </c>
      <c r="N47" s="14" t="str">
        <f>IF('AUD-O-BUD'!A59="","",'AUD-O-BUD'!$B$10)</f>
        <v/>
      </c>
      <c r="O47" s="14" t="str">
        <f>IF('AUD-O-BUD'!A59="","",'AUD-O-BUD'!$B$10)</f>
        <v/>
      </c>
      <c r="P47" s="16" t="str">
        <f>IF('AUD-O-BUD'!A59="","",'AUD-O-BUD'!$D$4)</f>
        <v/>
      </c>
      <c r="Q47" s="14" t="str">
        <f>IF('AUD-O-BUD'!A59="","",'AUD-O-BUD'!$D$9)</f>
        <v/>
      </c>
      <c r="R47" s="14" t="str">
        <f>IF('AUD-O-BUD'!A59="","",'AUD-O-BUD'!D59)</f>
        <v/>
      </c>
    </row>
    <row r="48" spans="1:18" x14ac:dyDescent="0.25">
      <c r="A48" s="14" t="str">
        <f>IF('AUD-O-BUD'!$A60="","",'AUD-O-BUD'!$B$4)</f>
        <v/>
      </c>
      <c r="B48" s="14" t="str">
        <f>IF('AUD-O-BUD'!$A60="","",'AUD-O-BUD'!$A60)</f>
        <v/>
      </c>
      <c r="C48" s="14" t="str">
        <f>IF('AUD-O-BUD'!$A60="","",'AUD-O-BUD'!$B60)</f>
        <v/>
      </c>
      <c r="D48" s="14"/>
      <c r="E48" s="14"/>
      <c r="F48" s="14"/>
      <c r="G48" s="14" t="str">
        <f>IF('AUD-O-BUD'!A60="","",'AUD-O-BUD'!$A$9)</f>
        <v/>
      </c>
      <c r="H48" s="14" t="str">
        <f>IF('AUD-O-BUD'!A60="","",'AUD-O-BUD'!$B$9)</f>
        <v/>
      </c>
      <c r="I48" s="14"/>
      <c r="J48" s="15" t="str">
        <f>IF('AUD-O-BUD'!A60="","",'AUD-O-BUD'!C60)</f>
        <v/>
      </c>
      <c r="K48" s="14" t="str">
        <f>IF('AUD-O-BUD'!A60="","",'AUD-O-BUD'!$C$9)</f>
        <v/>
      </c>
      <c r="L48" s="14" t="str">
        <f>IF('AUD-O-BUD'!A60="","","OB")</f>
        <v/>
      </c>
      <c r="M48" s="14" t="str">
        <f>IF('AUD-O-BUD'!A60="","",IF(ISNUMBER(_xlfn.NUMBERVALUE(LEFT(B48,1))),"GL","JL"))</f>
        <v/>
      </c>
      <c r="N48" s="14" t="str">
        <f>IF('AUD-O-BUD'!A60="","",'AUD-O-BUD'!$B$10)</f>
        <v/>
      </c>
      <c r="O48" s="14" t="str">
        <f>IF('AUD-O-BUD'!A60="","",'AUD-O-BUD'!$B$10)</f>
        <v/>
      </c>
      <c r="P48" s="16" t="str">
        <f>IF('AUD-O-BUD'!A60="","",'AUD-O-BUD'!$D$4)</f>
        <v/>
      </c>
      <c r="Q48" s="14" t="str">
        <f>IF('AUD-O-BUD'!A60="","",'AUD-O-BUD'!$D$9)</f>
        <v/>
      </c>
      <c r="R48" s="14" t="str">
        <f>IF('AUD-O-BUD'!A60="","",'AUD-O-BUD'!D60)</f>
        <v/>
      </c>
    </row>
    <row r="49" spans="1:18" x14ac:dyDescent="0.25">
      <c r="A49" s="14" t="str">
        <f>IF('AUD-O-BUD'!$A61="","",'AUD-O-BUD'!$B$4)</f>
        <v/>
      </c>
      <c r="B49" s="14" t="str">
        <f>IF('AUD-O-BUD'!$A61="","",'AUD-O-BUD'!$A61)</f>
        <v/>
      </c>
      <c r="C49" s="14" t="str">
        <f>IF('AUD-O-BUD'!$A61="","",'AUD-O-BUD'!$B61)</f>
        <v/>
      </c>
      <c r="D49" s="14"/>
      <c r="E49" s="14"/>
      <c r="F49" s="14"/>
      <c r="G49" s="14" t="str">
        <f>IF('AUD-O-BUD'!A61="","",'AUD-O-BUD'!$A$9)</f>
        <v/>
      </c>
      <c r="H49" s="14" t="str">
        <f>IF('AUD-O-BUD'!A61="","",'AUD-O-BUD'!$B$9)</f>
        <v/>
      </c>
      <c r="I49" s="14"/>
      <c r="J49" s="15" t="str">
        <f>IF('AUD-O-BUD'!A61="","",'AUD-O-BUD'!C61)</f>
        <v/>
      </c>
      <c r="K49" s="14" t="str">
        <f>IF('AUD-O-BUD'!A61="","",'AUD-O-BUD'!$C$9)</f>
        <v/>
      </c>
      <c r="L49" s="14" t="str">
        <f>IF('AUD-O-BUD'!A61="","","OB")</f>
        <v/>
      </c>
      <c r="M49" s="14" t="str">
        <f>IF('AUD-O-BUD'!A61="","",IF(ISNUMBER(_xlfn.NUMBERVALUE(LEFT(B49,1))),"GL","JL"))</f>
        <v/>
      </c>
      <c r="N49" s="14" t="str">
        <f>IF('AUD-O-BUD'!A61="","",'AUD-O-BUD'!$B$10)</f>
        <v/>
      </c>
      <c r="O49" s="14" t="str">
        <f>IF('AUD-O-BUD'!A61="","",'AUD-O-BUD'!$B$10)</f>
        <v/>
      </c>
      <c r="P49" s="16" t="str">
        <f>IF('AUD-O-BUD'!A61="","",'AUD-O-BUD'!$D$4)</f>
        <v/>
      </c>
      <c r="Q49" s="14" t="str">
        <f>IF('AUD-O-BUD'!A61="","",'AUD-O-BUD'!$D$9)</f>
        <v/>
      </c>
      <c r="R49" s="14" t="str">
        <f>IF('AUD-O-BUD'!A61="","",'AUD-O-BUD'!D61)</f>
        <v/>
      </c>
    </row>
    <row r="50" spans="1:18" x14ac:dyDescent="0.25">
      <c r="A50" s="14" t="str">
        <f>IF('AUD-O-BUD'!$A62="","",'AUD-O-BUD'!$B$4)</f>
        <v/>
      </c>
      <c r="B50" s="14" t="str">
        <f>IF('AUD-O-BUD'!$A62="","",'AUD-O-BUD'!$A62)</f>
        <v/>
      </c>
      <c r="C50" s="14" t="str">
        <f>IF('AUD-O-BUD'!$A62="","",'AUD-O-BUD'!$B62)</f>
        <v/>
      </c>
      <c r="D50" s="14"/>
      <c r="E50" s="14"/>
      <c r="F50" s="14"/>
      <c r="G50" s="14" t="str">
        <f>IF('AUD-O-BUD'!A62="","",'AUD-O-BUD'!$A$9)</f>
        <v/>
      </c>
      <c r="H50" s="14" t="str">
        <f>IF('AUD-O-BUD'!A62="","",'AUD-O-BUD'!$B$9)</f>
        <v/>
      </c>
      <c r="I50" s="14"/>
      <c r="J50" s="15" t="str">
        <f>IF('AUD-O-BUD'!A62="","",'AUD-O-BUD'!C62)</f>
        <v/>
      </c>
      <c r="K50" s="14" t="str">
        <f>IF('AUD-O-BUD'!A62="","",'AUD-O-BUD'!$C$9)</f>
        <v/>
      </c>
      <c r="L50" s="14" t="str">
        <f>IF('AUD-O-BUD'!A62="","","OB")</f>
        <v/>
      </c>
      <c r="M50" s="14" t="str">
        <f>IF('AUD-O-BUD'!A62="","",IF(ISNUMBER(_xlfn.NUMBERVALUE(LEFT(B50,1))),"GL","JL"))</f>
        <v/>
      </c>
      <c r="N50" s="14" t="str">
        <f>IF('AUD-O-BUD'!A62="","",'AUD-O-BUD'!$B$10)</f>
        <v/>
      </c>
      <c r="O50" s="14" t="str">
        <f>IF('AUD-O-BUD'!A62="","",'AUD-O-BUD'!$B$10)</f>
        <v/>
      </c>
      <c r="P50" s="16" t="str">
        <f>IF('AUD-O-BUD'!A62="","",'AUD-O-BUD'!$D$4)</f>
        <v/>
      </c>
      <c r="Q50" s="14" t="str">
        <f>IF('AUD-O-BUD'!A62="","",'AUD-O-BUD'!$D$9)</f>
        <v/>
      </c>
      <c r="R50" s="14" t="str">
        <f>IF('AUD-O-BUD'!A62="","",'AUD-O-BUD'!D62)</f>
        <v/>
      </c>
    </row>
    <row r="51" spans="1:18" x14ac:dyDescent="0.25">
      <c r="A51" s="14" t="str">
        <f>IF('AUD-O-BUD'!$A63="","",'AUD-O-BUD'!$B$4)</f>
        <v/>
      </c>
      <c r="B51" s="14" t="str">
        <f>IF('AUD-O-BUD'!$A63="","",'AUD-O-BUD'!$A63)</f>
        <v/>
      </c>
      <c r="C51" s="14" t="str">
        <f>IF('AUD-O-BUD'!$A63="","",'AUD-O-BUD'!$B63)</f>
        <v/>
      </c>
      <c r="D51" s="14"/>
      <c r="E51" s="14"/>
      <c r="F51" s="14"/>
      <c r="G51" s="14" t="str">
        <f>IF('AUD-O-BUD'!A63="","",'AUD-O-BUD'!$A$9)</f>
        <v/>
      </c>
      <c r="H51" s="14" t="str">
        <f>IF('AUD-O-BUD'!A63="","",'AUD-O-BUD'!$B$9)</f>
        <v/>
      </c>
      <c r="I51" s="14"/>
      <c r="J51" s="15" t="str">
        <f>IF('AUD-O-BUD'!A63="","",'AUD-O-BUD'!C63)</f>
        <v/>
      </c>
      <c r="K51" s="14" t="str">
        <f>IF('AUD-O-BUD'!A63="","",'AUD-O-BUD'!$C$9)</f>
        <v/>
      </c>
      <c r="L51" s="14" t="str">
        <f>IF('AUD-O-BUD'!A63="","","OB")</f>
        <v/>
      </c>
      <c r="M51" s="14" t="str">
        <f>IF('AUD-O-BUD'!A63="","",IF(ISNUMBER(_xlfn.NUMBERVALUE(LEFT(B51,1))),"GL","JL"))</f>
        <v/>
      </c>
      <c r="N51" s="14" t="str">
        <f>IF('AUD-O-BUD'!A63="","",'AUD-O-BUD'!$B$10)</f>
        <v/>
      </c>
      <c r="O51" s="14" t="str">
        <f>IF('AUD-O-BUD'!A63="","",'AUD-O-BUD'!$B$10)</f>
        <v/>
      </c>
      <c r="P51" s="16" t="str">
        <f>IF('AUD-O-BUD'!A63="","",'AUD-O-BUD'!$D$4)</f>
        <v/>
      </c>
      <c r="Q51" s="14" t="str">
        <f>IF('AUD-O-BUD'!A63="","",'AUD-O-BUD'!$D$9)</f>
        <v/>
      </c>
      <c r="R51" s="14" t="str">
        <f>IF('AUD-O-BUD'!A63="","",'AUD-O-BUD'!D63)</f>
        <v/>
      </c>
    </row>
    <row r="52" spans="1:18" x14ac:dyDescent="0.25">
      <c r="A52" s="14" t="str">
        <f>IF('AUD-O-BUD'!$A64="","",'AUD-O-BUD'!$B$4)</f>
        <v/>
      </c>
      <c r="B52" s="14" t="str">
        <f>IF('AUD-O-BUD'!$A64="","",'AUD-O-BUD'!$A64)</f>
        <v/>
      </c>
      <c r="C52" s="14" t="str">
        <f>IF('AUD-O-BUD'!$A64="","",'AUD-O-BUD'!$B64)</f>
        <v/>
      </c>
      <c r="D52" s="14"/>
      <c r="E52" s="14"/>
      <c r="F52" s="14"/>
      <c r="G52" s="14" t="str">
        <f>IF('AUD-O-BUD'!A64="","",'AUD-O-BUD'!$A$9)</f>
        <v/>
      </c>
      <c r="H52" s="14" t="str">
        <f>IF('AUD-O-BUD'!A64="","",'AUD-O-BUD'!$B$9)</f>
        <v/>
      </c>
      <c r="I52" s="14"/>
      <c r="J52" s="15" t="str">
        <f>IF('AUD-O-BUD'!A64="","",'AUD-O-BUD'!C64)</f>
        <v/>
      </c>
      <c r="K52" s="14" t="str">
        <f>IF('AUD-O-BUD'!A64="","",'AUD-O-BUD'!$C$9)</f>
        <v/>
      </c>
      <c r="L52" s="14" t="str">
        <f>IF('AUD-O-BUD'!A64="","","OB")</f>
        <v/>
      </c>
      <c r="M52" s="14" t="str">
        <f>IF('AUD-O-BUD'!A64="","",IF(ISNUMBER(_xlfn.NUMBERVALUE(LEFT(B52,1))),"GL","JL"))</f>
        <v/>
      </c>
      <c r="N52" s="14" t="str">
        <f>IF('AUD-O-BUD'!A64="","",'AUD-O-BUD'!$B$10)</f>
        <v/>
      </c>
      <c r="O52" s="14" t="str">
        <f>IF('AUD-O-BUD'!A64="","",'AUD-O-BUD'!$B$10)</f>
        <v/>
      </c>
      <c r="P52" s="16" t="str">
        <f>IF('AUD-O-BUD'!A64="","",'AUD-O-BUD'!$D$4)</f>
        <v/>
      </c>
      <c r="Q52" s="14" t="str">
        <f>IF('AUD-O-BUD'!A64="","",'AUD-O-BUD'!$D$9)</f>
        <v/>
      </c>
      <c r="R52" s="14" t="str">
        <f>IF('AUD-O-BUD'!A64="","",'AUD-O-BUD'!D64)</f>
        <v/>
      </c>
    </row>
    <row r="53" spans="1:18" x14ac:dyDescent="0.25">
      <c r="A53" s="14" t="str">
        <f>IF('AUD-O-BUD'!$A65="","",'AUD-O-BUD'!$B$4)</f>
        <v/>
      </c>
      <c r="B53" s="14" t="str">
        <f>IF('AUD-O-BUD'!$A65="","",'AUD-O-BUD'!$A65)</f>
        <v/>
      </c>
      <c r="C53" s="14" t="str">
        <f>IF('AUD-O-BUD'!$A65="","",'AUD-O-BUD'!$B65)</f>
        <v/>
      </c>
      <c r="D53" s="14"/>
      <c r="E53" s="14"/>
      <c r="F53" s="14"/>
      <c r="G53" s="14" t="str">
        <f>IF('AUD-O-BUD'!A65="","",'AUD-O-BUD'!$A$9)</f>
        <v/>
      </c>
      <c r="H53" s="14" t="str">
        <f>IF('AUD-O-BUD'!A65="","",'AUD-O-BUD'!$B$9)</f>
        <v/>
      </c>
      <c r="I53" s="14"/>
      <c r="J53" s="15" t="str">
        <f>IF('AUD-O-BUD'!A65="","",'AUD-O-BUD'!C65)</f>
        <v/>
      </c>
      <c r="K53" s="14" t="str">
        <f>IF('AUD-O-BUD'!A65="","",'AUD-O-BUD'!$C$9)</f>
        <v/>
      </c>
      <c r="L53" s="14" t="str">
        <f>IF('AUD-O-BUD'!A65="","","OB")</f>
        <v/>
      </c>
      <c r="M53" s="14" t="str">
        <f>IF('AUD-O-BUD'!A65="","",IF(ISNUMBER(_xlfn.NUMBERVALUE(LEFT(B53,1))),"GL","JL"))</f>
        <v/>
      </c>
      <c r="N53" s="14" t="str">
        <f>IF('AUD-O-BUD'!A65="","",'AUD-O-BUD'!$B$10)</f>
        <v/>
      </c>
      <c r="O53" s="14" t="str">
        <f>IF('AUD-O-BUD'!A65="","",'AUD-O-BUD'!$B$10)</f>
        <v/>
      </c>
      <c r="P53" s="16" t="str">
        <f>IF('AUD-O-BUD'!A65="","",'AUD-O-BUD'!$D$4)</f>
        <v/>
      </c>
      <c r="Q53" s="14" t="str">
        <f>IF('AUD-O-BUD'!A65="","",'AUD-O-BUD'!$D$9)</f>
        <v/>
      </c>
      <c r="R53" s="14" t="str">
        <f>IF('AUD-O-BUD'!A65="","",'AUD-O-BUD'!D65)</f>
        <v/>
      </c>
    </row>
    <row r="54" spans="1:18" x14ac:dyDescent="0.25">
      <c r="A54" s="14" t="str">
        <f>IF('AUD-O-BUD'!$A66="","",'AUD-O-BUD'!$B$4)</f>
        <v/>
      </c>
      <c r="B54" s="14" t="str">
        <f>IF('AUD-O-BUD'!$A66="","",'AUD-O-BUD'!$A66)</f>
        <v/>
      </c>
      <c r="C54" s="14" t="str">
        <f>IF('AUD-O-BUD'!$A66="","",'AUD-O-BUD'!$B66)</f>
        <v/>
      </c>
      <c r="D54" s="14"/>
      <c r="E54" s="14"/>
      <c r="F54" s="14"/>
      <c r="G54" s="14" t="str">
        <f>IF('AUD-O-BUD'!A66="","",'AUD-O-BUD'!$A$9)</f>
        <v/>
      </c>
      <c r="H54" s="14" t="str">
        <f>IF('AUD-O-BUD'!A66="","",'AUD-O-BUD'!$B$9)</f>
        <v/>
      </c>
      <c r="I54" s="14"/>
      <c r="J54" s="15" t="str">
        <f>IF('AUD-O-BUD'!A66="","",'AUD-O-BUD'!C66)</f>
        <v/>
      </c>
      <c r="K54" s="14" t="str">
        <f>IF('AUD-O-BUD'!A66="","",'AUD-O-BUD'!$C$9)</f>
        <v/>
      </c>
      <c r="L54" s="14" t="str">
        <f>IF('AUD-O-BUD'!A66="","","OB")</f>
        <v/>
      </c>
      <c r="M54" s="14" t="str">
        <f>IF('AUD-O-BUD'!A66="","",IF(ISNUMBER(_xlfn.NUMBERVALUE(LEFT(B54,1))),"GL","JL"))</f>
        <v/>
      </c>
      <c r="N54" s="14" t="str">
        <f>IF('AUD-O-BUD'!A66="","",'AUD-O-BUD'!$B$10)</f>
        <v/>
      </c>
      <c r="O54" s="14" t="str">
        <f>IF('AUD-O-BUD'!A66="","",'AUD-O-BUD'!$B$10)</f>
        <v/>
      </c>
      <c r="P54" s="16" t="str">
        <f>IF('AUD-O-BUD'!A66="","",'AUD-O-BUD'!$D$4)</f>
        <v/>
      </c>
      <c r="Q54" s="14" t="str">
        <f>IF('AUD-O-BUD'!A66="","",'AUD-O-BUD'!$D$9)</f>
        <v/>
      </c>
      <c r="R54" s="14" t="str">
        <f>IF('AUD-O-BUD'!A66="","",'AUD-O-BUD'!D66)</f>
        <v/>
      </c>
    </row>
    <row r="55" spans="1:18" x14ac:dyDescent="0.25">
      <c r="A55" s="14" t="str">
        <f>IF('AUD-O-BUD'!$A67="","",'AUD-O-BUD'!$B$4)</f>
        <v/>
      </c>
      <c r="B55" s="14" t="str">
        <f>IF('AUD-O-BUD'!$A67="","",'AUD-O-BUD'!$A67)</f>
        <v/>
      </c>
      <c r="C55" s="14" t="str">
        <f>IF('AUD-O-BUD'!$A67="","",'AUD-O-BUD'!$B67)</f>
        <v/>
      </c>
      <c r="D55" s="14"/>
      <c r="E55" s="14"/>
      <c r="F55" s="14"/>
      <c r="G55" s="14" t="str">
        <f>IF('AUD-O-BUD'!A67="","",'AUD-O-BUD'!$A$9)</f>
        <v/>
      </c>
      <c r="H55" s="14" t="str">
        <f>IF('AUD-O-BUD'!A67="","",'AUD-O-BUD'!$B$9)</f>
        <v/>
      </c>
      <c r="I55" s="14"/>
      <c r="J55" s="15" t="str">
        <f>IF('AUD-O-BUD'!A67="","",'AUD-O-BUD'!C67)</f>
        <v/>
      </c>
      <c r="K55" s="14" t="str">
        <f>IF('AUD-O-BUD'!A67="","",'AUD-O-BUD'!$C$9)</f>
        <v/>
      </c>
      <c r="L55" s="14" t="str">
        <f>IF('AUD-O-BUD'!A67="","","OB")</f>
        <v/>
      </c>
      <c r="M55" s="14" t="str">
        <f>IF('AUD-O-BUD'!A67="","",IF(ISNUMBER(_xlfn.NUMBERVALUE(LEFT(B55,1))),"GL","JL"))</f>
        <v/>
      </c>
      <c r="N55" s="14" t="str">
        <f>IF('AUD-O-BUD'!A67="","",'AUD-O-BUD'!$B$10)</f>
        <v/>
      </c>
      <c r="O55" s="14" t="str">
        <f>IF('AUD-O-BUD'!A67="","",'AUD-O-BUD'!$B$10)</f>
        <v/>
      </c>
      <c r="P55" s="16" t="str">
        <f>IF('AUD-O-BUD'!A67="","",'AUD-O-BUD'!$D$4)</f>
        <v/>
      </c>
      <c r="Q55" s="14" t="str">
        <f>IF('AUD-O-BUD'!A67="","",'AUD-O-BUD'!$D$9)</f>
        <v/>
      </c>
      <c r="R55" s="14" t="str">
        <f>IF('AUD-O-BUD'!A67="","",'AUD-O-BUD'!D67)</f>
        <v/>
      </c>
    </row>
    <row r="56" spans="1:18" x14ac:dyDescent="0.25">
      <c r="A56" s="14" t="str">
        <f>IF('AUD-O-BUD'!$A68="","",'AUD-O-BUD'!$B$4)</f>
        <v/>
      </c>
      <c r="B56" s="14" t="str">
        <f>IF('AUD-O-BUD'!$A68="","",'AUD-O-BUD'!$A68)</f>
        <v/>
      </c>
      <c r="C56" s="14" t="str">
        <f>IF('AUD-O-BUD'!$A68="","",'AUD-O-BUD'!$B68)</f>
        <v/>
      </c>
      <c r="D56" s="14"/>
      <c r="E56" s="14"/>
      <c r="F56" s="14"/>
      <c r="G56" s="14" t="str">
        <f>IF('AUD-O-BUD'!A68="","",'AUD-O-BUD'!$A$9)</f>
        <v/>
      </c>
      <c r="H56" s="14" t="str">
        <f>IF('AUD-O-BUD'!A68="","",'AUD-O-BUD'!$B$9)</f>
        <v/>
      </c>
      <c r="I56" s="14"/>
      <c r="J56" s="15" t="str">
        <f>IF('AUD-O-BUD'!A68="","",'AUD-O-BUD'!C68)</f>
        <v/>
      </c>
      <c r="K56" s="14" t="str">
        <f>IF('AUD-O-BUD'!A68="","",'AUD-O-BUD'!$C$9)</f>
        <v/>
      </c>
      <c r="L56" s="14" t="str">
        <f>IF('AUD-O-BUD'!A68="","","OB")</f>
        <v/>
      </c>
      <c r="M56" s="14" t="str">
        <f>IF('AUD-O-BUD'!A68="","",IF(ISNUMBER(_xlfn.NUMBERVALUE(LEFT(B56,1))),"GL","JL"))</f>
        <v/>
      </c>
      <c r="N56" s="14" t="str">
        <f>IF('AUD-O-BUD'!A68="","",'AUD-O-BUD'!$B$10)</f>
        <v/>
      </c>
      <c r="O56" s="14" t="str">
        <f>IF('AUD-O-BUD'!A68="","",'AUD-O-BUD'!$B$10)</f>
        <v/>
      </c>
      <c r="P56" s="16" t="str">
        <f>IF('AUD-O-BUD'!A68="","",'AUD-O-BUD'!$D$4)</f>
        <v/>
      </c>
      <c r="Q56" s="14" t="str">
        <f>IF('AUD-O-BUD'!A68="","",'AUD-O-BUD'!$D$9)</f>
        <v/>
      </c>
      <c r="R56" s="14" t="str">
        <f>IF('AUD-O-BUD'!A68="","",'AUD-O-BUD'!D68)</f>
        <v/>
      </c>
    </row>
    <row r="57" spans="1:18" x14ac:dyDescent="0.25">
      <c r="A57" s="14" t="str">
        <f>IF('AUD-O-BUD'!$A69="","",'AUD-O-BUD'!$B$4)</f>
        <v/>
      </c>
      <c r="B57" s="14" t="str">
        <f>IF('AUD-O-BUD'!$A69="","",'AUD-O-BUD'!$A69)</f>
        <v/>
      </c>
      <c r="C57" s="14" t="str">
        <f>IF('AUD-O-BUD'!$A69="","",'AUD-O-BUD'!$B69)</f>
        <v/>
      </c>
      <c r="D57" s="14"/>
      <c r="E57" s="14"/>
      <c r="F57" s="14"/>
      <c r="G57" s="14" t="str">
        <f>IF('AUD-O-BUD'!A69="","",'AUD-O-BUD'!$A$9)</f>
        <v/>
      </c>
      <c r="H57" s="14" t="str">
        <f>IF('AUD-O-BUD'!A69="","",'AUD-O-BUD'!$B$9)</f>
        <v/>
      </c>
      <c r="I57" s="14"/>
      <c r="J57" s="15" t="str">
        <f>IF('AUD-O-BUD'!A69="","",'AUD-O-BUD'!C69)</f>
        <v/>
      </c>
      <c r="K57" s="14" t="str">
        <f>IF('AUD-O-BUD'!A69="","",'AUD-O-BUD'!$C$9)</f>
        <v/>
      </c>
      <c r="L57" s="14" t="str">
        <f>IF('AUD-O-BUD'!A69="","","OB")</f>
        <v/>
      </c>
      <c r="M57" s="14" t="str">
        <f>IF('AUD-O-BUD'!A69="","",IF(ISNUMBER(_xlfn.NUMBERVALUE(LEFT(B57,1))),"GL","JL"))</f>
        <v/>
      </c>
      <c r="N57" s="14" t="str">
        <f>IF('AUD-O-BUD'!A69="","",'AUD-O-BUD'!$B$10)</f>
        <v/>
      </c>
      <c r="O57" s="14" t="str">
        <f>IF('AUD-O-BUD'!A69="","",'AUD-O-BUD'!$B$10)</f>
        <v/>
      </c>
      <c r="P57" s="16" t="str">
        <f>IF('AUD-O-BUD'!A69="","",'AUD-O-BUD'!$D$4)</f>
        <v/>
      </c>
      <c r="Q57" s="14" t="str">
        <f>IF('AUD-O-BUD'!A69="","",'AUD-O-BUD'!$D$9)</f>
        <v/>
      </c>
      <c r="R57" s="14" t="str">
        <f>IF('AUD-O-BUD'!A69="","",'AUD-O-BUD'!D69)</f>
        <v/>
      </c>
    </row>
    <row r="58" spans="1:18" x14ac:dyDescent="0.25">
      <c r="A58" s="14" t="str">
        <f>IF('AUD-O-BUD'!$A70="","",'AUD-O-BUD'!$B$4)</f>
        <v/>
      </c>
      <c r="B58" s="14" t="str">
        <f>IF('AUD-O-BUD'!$A70="","",'AUD-O-BUD'!$A70)</f>
        <v/>
      </c>
      <c r="C58" s="14" t="str">
        <f>IF('AUD-O-BUD'!$A70="","",'AUD-O-BUD'!$B70)</f>
        <v/>
      </c>
      <c r="D58" s="14"/>
      <c r="E58" s="14"/>
      <c r="F58" s="14"/>
      <c r="G58" s="14" t="str">
        <f>IF('AUD-O-BUD'!A70="","",'AUD-O-BUD'!$A$9)</f>
        <v/>
      </c>
      <c r="H58" s="14" t="str">
        <f>IF('AUD-O-BUD'!A70="","",'AUD-O-BUD'!$B$9)</f>
        <v/>
      </c>
      <c r="I58" s="14"/>
      <c r="J58" s="15" t="str">
        <f>IF('AUD-O-BUD'!A70="","",'AUD-O-BUD'!C70)</f>
        <v/>
      </c>
      <c r="K58" s="14" t="str">
        <f>IF('AUD-O-BUD'!A70="","",'AUD-O-BUD'!$C$9)</f>
        <v/>
      </c>
      <c r="L58" s="14" t="str">
        <f>IF('AUD-O-BUD'!A70="","","OB")</f>
        <v/>
      </c>
      <c r="M58" s="14" t="str">
        <f>IF('AUD-O-BUD'!A70="","",IF(ISNUMBER(_xlfn.NUMBERVALUE(LEFT(B58,1))),"GL","JL"))</f>
        <v/>
      </c>
      <c r="N58" s="14" t="str">
        <f>IF('AUD-O-BUD'!A70="","",'AUD-O-BUD'!$B$10)</f>
        <v/>
      </c>
      <c r="O58" s="14" t="str">
        <f>IF('AUD-O-BUD'!A70="","",'AUD-O-BUD'!$B$10)</f>
        <v/>
      </c>
      <c r="P58" s="16" t="str">
        <f>IF('AUD-O-BUD'!A70="","",'AUD-O-BUD'!$D$4)</f>
        <v/>
      </c>
      <c r="Q58" s="14" t="str">
        <f>IF('AUD-O-BUD'!A70="","",'AUD-O-BUD'!$D$9)</f>
        <v/>
      </c>
      <c r="R58" s="14" t="str">
        <f>IF('AUD-O-BUD'!A70="","",'AUD-O-BUD'!D70)</f>
        <v/>
      </c>
    </row>
    <row r="59" spans="1:18" x14ac:dyDescent="0.25">
      <c r="A59" s="14" t="str">
        <f>IF('AUD-O-BUD'!$A71="","",'AUD-O-BUD'!$B$4)</f>
        <v/>
      </c>
      <c r="B59" s="14" t="str">
        <f>IF('AUD-O-BUD'!$A71="","",'AUD-O-BUD'!$A71)</f>
        <v/>
      </c>
      <c r="C59" s="14" t="str">
        <f>IF('AUD-O-BUD'!$A71="","",'AUD-O-BUD'!$B71)</f>
        <v/>
      </c>
      <c r="D59" s="14"/>
      <c r="E59" s="14"/>
      <c r="F59" s="14"/>
      <c r="G59" s="14" t="str">
        <f>IF('AUD-O-BUD'!A71="","",'AUD-O-BUD'!$A$9)</f>
        <v/>
      </c>
      <c r="H59" s="14" t="str">
        <f>IF('AUD-O-BUD'!A71="","",'AUD-O-BUD'!$B$9)</f>
        <v/>
      </c>
      <c r="I59" s="14"/>
      <c r="J59" s="15" t="str">
        <f>IF('AUD-O-BUD'!A71="","",'AUD-O-BUD'!C71)</f>
        <v/>
      </c>
      <c r="K59" s="14" t="str">
        <f>IF('AUD-O-BUD'!A71="","",'AUD-O-BUD'!$C$9)</f>
        <v/>
      </c>
      <c r="L59" s="14" t="str">
        <f>IF('AUD-O-BUD'!A71="","","OB")</f>
        <v/>
      </c>
      <c r="M59" s="14" t="str">
        <f>IF('AUD-O-BUD'!A71="","",IF(ISNUMBER(_xlfn.NUMBERVALUE(LEFT(B59,1))),"GL","JL"))</f>
        <v/>
      </c>
      <c r="N59" s="14" t="str">
        <f>IF('AUD-O-BUD'!A71="","",'AUD-O-BUD'!$B$10)</f>
        <v/>
      </c>
      <c r="O59" s="14" t="str">
        <f>IF('AUD-O-BUD'!A71="","",'AUD-O-BUD'!$B$10)</f>
        <v/>
      </c>
      <c r="P59" s="16" t="str">
        <f>IF('AUD-O-BUD'!A71="","",'AUD-O-BUD'!$D$4)</f>
        <v/>
      </c>
      <c r="Q59" s="14" t="str">
        <f>IF('AUD-O-BUD'!A71="","",'AUD-O-BUD'!$D$9)</f>
        <v/>
      </c>
      <c r="R59" s="14" t="str">
        <f>IF('AUD-O-BUD'!A71="","",'AUD-O-BUD'!D71)</f>
        <v/>
      </c>
    </row>
    <row r="60" spans="1:18" x14ac:dyDescent="0.25">
      <c r="A60" s="14" t="str">
        <f>IF('AUD-O-BUD'!$A72="","",'AUD-O-BUD'!$B$4)</f>
        <v/>
      </c>
      <c r="B60" s="14" t="str">
        <f>IF('AUD-O-BUD'!$A72="","",'AUD-O-BUD'!$A72)</f>
        <v/>
      </c>
      <c r="C60" s="14" t="str">
        <f>IF('AUD-O-BUD'!$A72="","",'AUD-O-BUD'!$B72)</f>
        <v/>
      </c>
      <c r="D60" s="14"/>
      <c r="E60" s="14"/>
      <c r="F60" s="14"/>
      <c r="G60" s="14" t="str">
        <f>IF('AUD-O-BUD'!A72="","",'AUD-O-BUD'!$A$9)</f>
        <v/>
      </c>
      <c r="H60" s="14" t="str">
        <f>IF('AUD-O-BUD'!A72="","",'AUD-O-BUD'!$B$9)</f>
        <v/>
      </c>
      <c r="I60" s="14"/>
      <c r="J60" s="15" t="str">
        <f>IF('AUD-O-BUD'!A72="","",'AUD-O-BUD'!C72)</f>
        <v/>
      </c>
      <c r="K60" s="14" t="str">
        <f>IF('AUD-O-BUD'!A72="","",'AUD-O-BUD'!$C$9)</f>
        <v/>
      </c>
      <c r="L60" s="14" t="str">
        <f>IF('AUD-O-BUD'!A72="","","OB")</f>
        <v/>
      </c>
      <c r="M60" s="14" t="str">
        <f>IF('AUD-O-BUD'!A72="","",IF(ISNUMBER(_xlfn.NUMBERVALUE(LEFT(B60,1))),"GL","JL"))</f>
        <v/>
      </c>
      <c r="N60" s="14" t="str">
        <f>IF('AUD-O-BUD'!A72="","",'AUD-O-BUD'!$B$10)</f>
        <v/>
      </c>
      <c r="O60" s="14" t="str">
        <f>IF('AUD-O-BUD'!A72="","",'AUD-O-BUD'!$B$10)</f>
        <v/>
      </c>
      <c r="P60" s="16" t="str">
        <f>IF('AUD-O-BUD'!A72="","",'AUD-O-BUD'!$D$4)</f>
        <v/>
      </c>
      <c r="Q60" s="14" t="str">
        <f>IF('AUD-O-BUD'!A72="","",'AUD-O-BUD'!$D$9)</f>
        <v/>
      </c>
      <c r="R60" s="14" t="str">
        <f>IF('AUD-O-BUD'!A72="","",'AUD-O-BUD'!D72)</f>
        <v/>
      </c>
    </row>
    <row r="61" spans="1:18" x14ac:dyDescent="0.25">
      <c r="A61" s="14" t="str">
        <f>IF('AUD-O-BUD'!$A73="","",'AUD-O-BUD'!$B$4)</f>
        <v/>
      </c>
      <c r="B61" s="14" t="str">
        <f>IF('AUD-O-BUD'!$A73="","",'AUD-O-BUD'!$A73)</f>
        <v/>
      </c>
      <c r="C61" s="14" t="str">
        <f>IF('AUD-O-BUD'!$A73="","",'AUD-O-BUD'!$B73)</f>
        <v/>
      </c>
      <c r="D61" s="14"/>
      <c r="E61" s="14"/>
      <c r="F61" s="14"/>
      <c r="G61" s="14" t="str">
        <f>IF('AUD-O-BUD'!A73="","",'AUD-O-BUD'!$A$9)</f>
        <v/>
      </c>
      <c r="H61" s="14" t="str">
        <f>IF('AUD-O-BUD'!A73="","",'AUD-O-BUD'!$B$9)</f>
        <v/>
      </c>
      <c r="I61" s="14"/>
      <c r="J61" s="15" t="str">
        <f>IF('AUD-O-BUD'!A73="","",'AUD-O-BUD'!C73)</f>
        <v/>
      </c>
      <c r="K61" s="14" t="str">
        <f>IF('AUD-O-BUD'!A73="","",'AUD-O-BUD'!$C$9)</f>
        <v/>
      </c>
      <c r="L61" s="14" t="str">
        <f>IF('AUD-O-BUD'!A73="","","OB")</f>
        <v/>
      </c>
      <c r="M61" s="14" t="str">
        <f>IF('AUD-O-BUD'!A73="","",IF(ISNUMBER(_xlfn.NUMBERVALUE(LEFT(B61,1))),"GL","JL"))</f>
        <v/>
      </c>
      <c r="N61" s="14" t="str">
        <f>IF('AUD-O-BUD'!A73="","",'AUD-O-BUD'!$B$10)</f>
        <v/>
      </c>
      <c r="O61" s="14" t="str">
        <f>IF('AUD-O-BUD'!A73="","",'AUD-O-BUD'!$B$10)</f>
        <v/>
      </c>
      <c r="P61" s="16" t="str">
        <f>IF('AUD-O-BUD'!A73="","",'AUD-O-BUD'!$D$4)</f>
        <v/>
      </c>
      <c r="Q61" s="14" t="str">
        <f>IF('AUD-O-BUD'!A73="","",'AUD-O-BUD'!$D$9)</f>
        <v/>
      </c>
      <c r="R61" s="14" t="str">
        <f>IF('AUD-O-BUD'!A73="","",'AUD-O-BUD'!D73)</f>
        <v/>
      </c>
    </row>
    <row r="62" spans="1:18" x14ac:dyDescent="0.25">
      <c r="A62" s="14" t="str">
        <f>IF('AUD-O-BUD'!$A74="","",'AUD-O-BUD'!$B$4)</f>
        <v/>
      </c>
      <c r="B62" s="14" t="str">
        <f>IF('AUD-O-BUD'!$A74="","",'AUD-O-BUD'!$A74)</f>
        <v/>
      </c>
      <c r="C62" s="14" t="str">
        <f>IF('AUD-O-BUD'!$A74="","",'AUD-O-BUD'!$B74)</f>
        <v/>
      </c>
      <c r="D62" s="14"/>
      <c r="E62" s="14"/>
      <c r="F62" s="14"/>
      <c r="G62" s="14" t="str">
        <f>IF('AUD-O-BUD'!A74="","",'AUD-O-BUD'!$A$9)</f>
        <v/>
      </c>
      <c r="H62" s="14" t="str">
        <f>IF('AUD-O-BUD'!A74="","",'AUD-O-BUD'!$B$9)</f>
        <v/>
      </c>
      <c r="I62" s="14"/>
      <c r="J62" s="15" t="str">
        <f>IF('AUD-O-BUD'!A74="","",'AUD-O-BUD'!C74)</f>
        <v/>
      </c>
      <c r="K62" s="14" t="str">
        <f>IF('AUD-O-BUD'!A74="","",'AUD-O-BUD'!$C$9)</f>
        <v/>
      </c>
      <c r="L62" s="14" t="str">
        <f>IF('AUD-O-BUD'!A74="","","OB")</f>
        <v/>
      </c>
      <c r="M62" s="14" t="str">
        <f>IF('AUD-O-BUD'!A74="","",IF(ISNUMBER(_xlfn.NUMBERVALUE(LEFT(B62,1))),"GL","JL"))</f>
        <v/>
      </c>
      <c r="N62" s="14" t="str">
        <f>IF('AUD-O-BUD'!A74="","",'AUD-O-BUD'!$B$10)</f>
        <v/>
      </c>
      <c r="O62" s="14" t="str">
        <f>IF('AUD-O-BUD'!A74="","",'AUD-O-BUD'!$B$10)</f>
        <v/>
      </c>
      <c r="P62" s="16" t="str">
        <f>IF('AUD-O-BUD'!A74="","",'AUD-O-BUD'!$D$4)</f>
        <v/>
      </c>
      <c r="Q62" s="14" t="str">
        <f>IF('AUD-O-BUD'!A74="","",'AUD-O-BUD'!$D$9)</f>
        <v/>
      </c>
      <c r="R62" s="14" t="str">
        <f>IF('AUD-O-BUD'!A74="","",'AUD-O-BUD'!D74)</f>
        <v/>
      </c>
    </row>
    <row r="63" spans="1:18" x14ac:dyDescent="0.25">
      <c r="A63" s="14" t="str">
        <f>IF('AUD-O-BUD'!$A75="","",'AUD-O-BUD'!$B$4)</f>
        <v/>
      </c>
      <c r="B63" s="14" t="str">
        <f>IF('AUD-O-BUD'!$A75="","",'AUD-O-BUD'!$A75)</f>
        <v/>
      </c>
      <c r="C63" s="14" t="str">
        <f>IF('AUD-O-BUD'!$A75="","",'AUD-O-BUD'!$B75)</f>
        <v/>
      </c>
      <c r="D63" s="14"/>
      <c r="E63" s="14"/>
      <c r="F63" s="14"/>
      <c r="G63" s="14" t="str">
        <f>IF('AUD-O-BUD'!A75="","",'AUD-O-BUD'!$A$9)</f>
        <v/>
      </c>
      <c r="H63" s="14" t="str">
        <f>IF('AUD-O-BUD'!A75="","",'AUD-O-BUD'!$B$9)</f>
        <v/>
      </c>
      <c r="I63" s="14"/>
      <c r="J63" s="15" t="str">
        <f>IF('AUD-O-BUD'!A75="","",'AUD-O-BUD'!C75)</f>
        <v/>
      </c>
      <c r="K63" s="14" t="str">
        <f>IF('AUD-O-BUD'!A75="","",'AUD-O-BUD'!$C$9)</f>
        <v/>
      </c>
      <c r="L63" s="14" t="str">
        <f>IF('AUD-O-BUD'!A75="","","OB")</f>
        <v/>
      </c>
      <c r="M63" s="14" t="str">
        <f>IF('AUD-O-BUD'!A75="","",IF(ISNUMBER(_xlfn.NUMBERVALUE(LEFT(B63,1))),"GL","JL"))</f>
        <v/>
      </c>
      <c r="N63" s="14" t="str">
        <f>IF('AUD-O-BUD'!A75="","",'AUD-O-BUD'!$B$10)</f>
        <v/>
      </c>
      <c r="O63" s="14" t="str">
        <f>IF('AUD-O-BUD'!A75="","",'AUD-O-BUD'!$B$10)</f>
        <v/>
      </c>
      <c r="P63" s="16" t="str">
        <f>IF('AUD-O-BUD'!A75="","",'AUD-O-BUD'!$D$4)</f>
        <v/>
      </c>
      <c r="Q63" s="14" t="str">
        <f>IF('AUD-O-BUD'!A75="","",'AUD-O-BUD'!$D$9)</f>
        <v/>
      </c>
      <c r="R63" s="14" t="str">
        <f>IF('AUD-O-BUD'!A75="","",'AUD-O-BUD'!D75)</f>
        <v/>
      </c>
    </row>
    <row r="64" spans="1:18" x14ac:dyDescent="0.25">
      <c r="A64" s="14" t="str">
        <f>IF('AUD-O-BUD'!$A76="","",'AUD-O-BUD'!$B$4)</f>
        <v/>
      </c>
      <c r="B64" s="14" t="str">
        <f>IF('AUD-O-BUD'!$A76="","",'AUD-O-BUD'!$A76)</f>
        <v/>
      </c>
      <c r="C64" s="14" t="str">
        <f>IF('AUD-O-BUD'!$A76="","",'AUD-O-BUD'!$B76)</f>
        <v/>
      </c>
      <c r="D64" s="14"/>
      <c r="E64" s="14"/>
      <c r="F64" s="14"/>
      <c r="G64" s="14" t="str">
        <f>IF('AUD-O-BUD'!A76="","",'AUD-O-BUD'!$A$9)</f>
        <v/>
      </c>
      <c r="H64" s="14" t="str">
        <f>IF('AUD-O-BUD'!A76="","",'AUD-O-BUD'!$B$9)</f>
        <v/>
      </c>
      <c r="I64" s="14"/>
      <c r="J64" s="15" t="str">
        <f>IF('AUD-O-BUD'!A76="","",'AUD-O-BUD'!C76)</f>
        <v/>
      </c>
      <c r="K64" s="14" t="str">
        <f>IF('AUD-O-BUD'!A76="","",'AUD-O-BUD'!$C$9)</f>
        <v/>
      </c>
      <c r="L64" s="14" t="str">
        <f>IF('AUD-O-BUD'!A76="","","OB")</f>
        <v/>
      </c>
      <c r="M64" s="14" t="str">
        <f>IF('AUD-O-BUD'!A76="","",IF(ISNUMBER(_xlfn.NUMBERVALUE(LEFT(B64,1))),"GL","JL"))</f>
        <v/>
      </c>
      <c r="N64" s="14" t="str">
        <f>IF('AUD-O-BUD'!A76="","",'AUD-O-BUD'!$B$10)</f>
        <v/>
      </c>
      <c r="O64" s="14" t="str">
        <f>IF('AUD-O-BUD'!A76="","",'AUD-O-BUD'!$B$10)</f>
        <v/>
      </c>
      <c r="P64" s="16" t="str">
        <f>IF('AUD-O-BUD'!A76="","",'AUD-O-BUD'!$D$4)</f>
        <v/>
      </c>
      <c r="Q64" s="14" t="str">
        <f>IF('AUD-O-BUD'!A76="","",'AUD-O-BUD'!$D$9)</f>
        <v/>
      </c>
      <c r="R64" s="14" t="str">
        <f>IF('AUD-O-BUD'!A76="","",'AUD-O-BUD'!D76)</f>
        <v/>
      </c>
    </row>
    <row r="65" spans="1:18" x14ac:dyDescent="0.25">
      <c r="A65" s="14" t="str">
        <f>IF('AUD-O-BUD'!$A77="","",'AUD-O-BUD'!$B$4)</f>
        <v/>
      </c>
      <c r="B65" s="14" t="str">
        <f>IF('AUD-O-BUD'!$A77="","",'AUD-O-BUD'!$A77)</f>
        <v/>
      </c>
      <c r="C65" s="14" t="str">
        <f>IF('AUD-O-BUD'!$A77="","",'AUD-O-BUD'!$B77)</f>
        <v/>
      </c>
      <c r="D65" s="14"/>
      <c r="E65" s="14"/>
      <c r="F65" s="14"/>
      <c r="G65" s="14" t="str">
        <f>IF('AUD-O-BUD'!A77="","",'AUD-O-BUD'!$A$9)</f>
        <v/>
      </c>
      <c r="H65" s="14" t="str">
        <f>IF('AUD-O-BUD'!A77="","",'AUD-O-BUD'!$B$9)</f>
        <v/>
      </c>
      <c r="I65" s="14"/>
      <c r="J65" s="15" t="str">
        <f>IF('AUD-O-BUD'!A77="","",'AUD-O-BUD'!C77)</f>
        <v/>
      </c>
      <c r="K65" s="14" t="str">
        <f>IF('AUD-O-BUD'!A77="","",'AUD-O-BUD'!$C$9)</f>
        <v/>
      </c>
      <c r="L65" s="14" t="str">
        <f>IF('AUD-O-BUD'!A77="","","OB")</f>
        <v/>
      </c>
      <c r="M65" s="14" t="str">
        <f>IF('AUD-O-BUD'!A77="","",IF(ISNUMBER(_xlfn.NUMBERVALUE(LEFT(B65,1))),"GL","JL"))</f>
        <v/>
      </c>
      <c r="N65" s="14" t="str">
        <f>IF('AUD-O-BUD'!A77="","",'AUD-O-BUD'!$B$10)</f>
        <v/>
      </c>
      <c r="O65" s="14" t="str">
        <f>IF('AUD-O-BUD'!A77="","",'AUD-O-BUD'!$B$10)</f>
        <v/>
      </c>
      <c r="P65" s="16" t="str">
        <f>IF('AUD-O-BUD'!A77="","",'AUD-O-BUD'!$D$4)</f>
        <v/>
      </c>
      <c r="Q65" s="14" t="str">
        <f>IF('AUD-O-BUD'!A77="","",'AUD-O-BUD'!$D$9)</f>
        <v/>
      </c>
      <c r="R65" s="14" t="str">
        <f>IF('AUD-O-BUD'!A77="","",'AUD-O-BUD'!D77)</f>
        <v/>
      </c>
    </row>
    <row r="66" spans="1:18" x14ac:dyDescent="0.25">
      <c r="A66" s="14" t="str">
        <f>IF('AUD-O-BUD'!$A78="","",'AUD-O-BUD'!$B$4)</f>
        <v/>
      </c>
      <c r="B66" s="14" t="str">
        <f>IF('AUD-O-BUD'!$A78="","",'AUD-O-BUD'!$A78)</f>
        <v/>
      </c>
      <c r="C66" s="14" t="str">
        <f>IF('AUD-O-BUD'!$A78="","",'AUD-O-BUD'!$B78)</f>
        <v/>
      </c>
      <c r="D66" s="14"/>
      <c r="E66" s="14"/>
      <c r="F66" s="14"/>
      <c r="G66" s="14" t="str">
        <f>IF('AUD-O-BUD'!A78="","",'AUD-O-BUD'!$A$9)</f>
        <v/>
      </c>
      <c r="H66" s="14" t="str">
        <f>IF('AUD-O-BUD'!A78="","",'AUD-O-BUD'!$B$9)</f>
        <v/>
      </c>
      <c r="I66" s="14"/>
      <c r="J66" s="15" t="str">
        <f>IF('AUD-O-BUD'!A78="","",'AUD-O-BUD'!C78)</f>
        <v/>
      </c>
      <c r="K66" s="14" t="str">
        <f>IF('AUD-O-BUD'!A78="","",'AUD-O-BUD'!$C$9)</f>
        <v/>
      </c>
      <c r="L66" s="14" t="str">
        <f>IF('AUD-O-BUD'!A78="","","OB")</f>
        <v/>
      </c>
      <c r="M66" s="14" t="str">
        <f>IF('AUD-O-BUD'!A78="","",IF(ISNUMBER(_xlfn.NUMBERVALUE(LEFT(B66,1))),"GL","JL"))</f>
        <v/>
      </c>
      <c r="N66" s="14" t="str">
        <f>IF('AUD-O-BUD'!A78="","",'AUD-O-BUD'!$B$10)</f>
        <v/>
      </c>
      <c r="O66" s="14" t="str">
        <f>IF('AUD-O-BUD'!A78="","",'AUD-O-BUD'!$B$10)</f>
        <v/>
      </c>
      <c r="P66" s="16" t="str">
        <f>IF('AUD-O-BUD'!A78="","",'AUD-O-BUD'!$D$4)</f>
        <v/>
      </c>
      <c r="Q66" s="14" t="str">
        <f>IF('AUD-O-BUD'!A78="","",'AUD-O-BUD'!$D$9)</f>
        <v/>
      </c>
      <c r="R66" s="14" t="str">
        <f>IF('AUD-O-BUD'!A78="","",'AUD-O-BUD'!D78)</f>
        <v/>
      </c>
    </row>
    <row r="67" spans="1:18" x14ac:dyDescent="0.25">
      <c r="A67" s="14" t="str">
        <f>IF('AUD-O-BUD'!$A79="","",'AUD-O-BUD'!$B$4)</f>
        <v/>
      </c>
      <c r="B67" s="14" t="str">
        <f>IF('AUD-O-BUD'!$A79="","",'AUD-O-BUD'!$A79)</f>
        <v/>
      </c>
      <c r="C67" s="14" t="str">
        <f>IF('AUD-O-BUD'!$A79="","",'AUD-O-BUD'!$B79)</f>
        <v/>
      </c>
      <c r="D67" s="14"/>
      <c r="E67" s="14"/>
      <c r="F67" s="14"/>
      <c r="G67" s="14" t="str">
        <f>IF('AUD-O-BUD'!A79="","",'AUD-O-BUD'!$A$9)</f>
        <v/>
      </c>
      <c r="H67" s="14" t="str">
        <f>IF('AUD-O-BUD'!A79="","",'AUD-O-BUD'!$B$9)</f>
        <v/>
      </c>
      <c r="I67" s="14"/>
      <c r="J67" s="15" t="str">
        <f>IF('AUD-O-BUD'!A79="","",'AUD-O-BUD'!C79)</f>
        <v/>
      </c>
      <c r="K67" s="14" t="str">
        <f>IF('AUD-O-BUD'!A79="","",'AUD-O-BUD'!$C$9)</f>
        <v/>
      </c>
      <c r="L67" s="14" t="str">
        <f>IF('AUD-O-BUD'!A79="","","OB")</f>
        <v/>
      </c>
      <c r="M67" s="14" t="str">
        <f>IF('AUD-O-BUD'!A79="","",IF(ISNUMBER(_xlfn.NUMBERVALUE(LEFT(B67,1))),"GL","JL"))</f>
        <v/>
      </c>
      <c r="N67" s="14" t="str">
        <f>IF('AUD-O-BUD'!A79="","",'AUD-O-BUD'!$B$10)</f>
        <v/>
      </c>
      <c r="O67" s="14" t="str">
        <f>IF('AUD-O-BUD'!A79="","",'AUD-O-BUD'!$B$10)</f>
        <v/>
      </c>
      <c r="P67" s="16" t="str">
        <f>IF('AUD-O-BUD'!A79="","",'AUD-O-BUD'!$D$4)</f>
        <v/>
      </c>
      <c r="Q67" s="14" t="str">
        <f>IF('AUD-O-BUD'!A79="","",'AUD-O-BUD'!$D$9)</f>
        <v/>
      </c>
      <c r="R67" s="14" t="str">
        <f>IF('AUD-O-BUD'!A79="","",'AUD-O-BUD'!D79)</f>
        <v/>
      </c>
    </row>
    <row r="68" spans="1:18" x14ac:dyDescent="0.25">
      <c r="A68" s="14" t="str">
        <f>IF('AUD-O-BUD'!$A80="","",'AUD-O-BUD'!$B$4)</f>
        <v/>
      </c>
      <c r="B68" s="14" t="str">
        <f>IF('AUD-O-BUD'!$A80="","",'AUD-O-BUD'!$A80)</f>
        <v/>
      </c>
      <c r="C68" s="14" t="str">
        <f>IF('AUD-O-BUD'!$A80="","",'AUD-O-BUD'!$B80)</f>
        <v/>
      </c>
      <c r="D68" s="14"/>
      <c r="E68" s="14"/>
      <c r="F68" s="14"/>
      <c r="G68" s="14" t="str">
        <f>IF('AUD-O-BUD'!A80="","",'AUD-O-BUD'!$A$9)</f>
        <v/>
      </c>
      <c r="H68" s="14" t="str">
        <f>IF('AUD-O-BUD'!A80="","",'AUD-O-BUD'!$B$9)</f>
        <v/>
      </c>
      <c r="I68" s="14"/>
      <c r="J68" s="15" t="str">
        <f>IF('AUD-O-BUD'!A80="","",'AUD-O-BUD'!C80)</f>
        <v/>
      </c>
      <c r="K68" s="14" t="str">
        <f>IF('AUD-O-BUD'!A80="","",'AUD-O-BUD'!$C$9)</f>
        <v/>
      </c>
      <c r="L68" s="14" t="str">
        <f>IF('AUD-O-BUD'!A80="","","OB")</f>
        <v/>
      </c>
      <c r="M68" s="14" t="str">
        <f>IF('AUD-O-BUD'!A80="","",IF(ISNUMBER(_xlfn.NUMBERVALUE(LEFT(B68,1))),"GL","JL"))</f>
        <v/>
      </c>
      <c r="N68" s="14" t="str">
        <f>IF('AUD-O-BUD'!A80="","",'AUD-O-BUD'!$B$10)</f>
        <v/>
      </c>
      <c r="O68" s="14" t="str">
        <f>IF('AUD-O-BUD'!A80="","",'AUD-O-BUD'!$B$10)</f>
        <v/>
      </c>
      <c r="P68" s="16" t="str">
        <f>IF('AUD-O-BUD'!A80="","",'AUD-O-BUD'!$D$4)</f>
        <v/>
      </c>
      <c r="Q68" s="14" t="str">
        <f>IF('AUD-O-BUD'!A80="","",'AUD-O-BUD'!$D$9)</f>
        <v/>
      </c>
      <c r="R68" s="14" t="str">
        <f>IF('AUD-O-BUD'!A80="","",'AUD-O-BUD'!D80)</f>
        <v/>
      </c>
    </row>
    <row r="69" spans="1:18" x14ac:dyDescent="0.25">
      <c r="A69" s="14" t="str">
        <f>IF('AUD-O-BUD'!$A81="","",'AUD-O-BUD'!$B$4)</f>
        <v/>
      </c>
      <c r="B69" s="14" t="str">
        <f>IF('AUD-O-BUD'!$A81="","",'AUD-O-BUD'!$A81)</f>
        <v/>
      </c>
      <c r="C69" s="14" t="str">
        <f>IF('AUD-O-BUD'!$A81="","",'AUD-O-BUD'!$B81)</f>
        <v/>
      </c>
      <c r="D69" s="14"/>
      <c r="E69" s="14"/>
      <c r="F69" s="14"/>
      <c r="G69" s="14" t="str">
        <f>IF('AUD-O-BUD'!A81="","",'AUD-O-BUD'!$A$9)</f>
        <v/>
      </c>
      <c r="H69" s="14" t="str">
        <f>IF('AUD-O-BUD'!A81="","",'AUD-O-BUD'!$B$9)</f>
        <v/>
      </c>
      <c r="I69" s="14"/>
      <c r="J69" s="15" t="str">
        <f>IF('AUD-O-BUD'!A81="","",'AUD-O-BUD'!C81)</f>
        <v/>
      </c>
      <c r="K69" s="14" t="str">
        <f>IF('AUD-O-BUD'!A81="","",'AUD-O-BUD'!$C$9)</f>
        <v/>
      </c>
      <c r="L69" s="14" t="str">
        <f>IF('AUD-O-BUD'!A81="","","OB")</f>
        <v/>
      </c>
      <c r="M69" s="14" t="str">
        <f>IF('AUD-O-BUD'!A81="","",IF(ISNUMBER(_xlfn.NUMBERVALUE(LEFT(B69,1))),"GL","JL"))</f>
        <v/>
      </c>
      <c r="N69" s="14" t="str">
        <f>IF('AUD-O-BUD'!A81="","",'AUD-O-BUD'!$B$10)</f>
        <v/>
      </c>
      <c r="O69" s="14" t="str">
        <f>IF('AUD-O-BUD'!A81="","",'AUD-O-BUD'!$B$10)</f>
        <v/>
      </c>
      <c r="P69" s="16" t="str">
        <f>IF('AUD-O-BUD'!A81="","",'AUD-O-BUD'!$D$4)</f>
        <v/>
      </c>
      <c r="Q69" s="14" t="str">
        <f>IF('AUD-O-BUD'!A81="","",'AUD-O-BUD'!$D$9)</f>
        <v/>
      </c>
      <c r="R69" s="14" t="str">
        <f>IF('AUD-O-BUD'!A81="","",'AUD-O-BUD'!D81)</f>
        <v/>
      </c>
    </row>
    <row r="70" spans="1:18" x14ac:dyDescent="0.25">
      <c r="A70" s="14" t="str">
        <f>IF('AUD-O-BUD'!$A82="","",'AUD-O-BUD'!$B$4)</f>
        <v/>
      </c>
      <c r="B70" s="14" t="str">
        <f>IF('AUD-O-BUD'!$A82="","",'AUD-O-BUD'!$A82)</f>
        <v/>
      </c>
      <c r="C70" s="14" t="str">
        <f>IF('AUD-O-BUD'!$A82="","",'AUD-O-BUD'!$B82)</f>
        <v/>
      </c>
      <c r="D70" s="14"/>
      <c r="E70" s="14"/>
      <c r="F70" s="14"/>
      <c r="G70" s="14" t="str">
        <f>IF('AUD-O-BUD'!A82="","",'AUD-O-BUD'!$A$9)</f>
        <v/>
      </c>
      <c r="H70" s="14" t="str">
        <f>IF('AUD-O-BUD'!A82="","",'AUD-O-BUD'!$B$9)</f>
        <v/>
      </c>
      <c r="I70" s="14"/>
      <c r="J70" s="15" t="str">
        <f>IF('AUD-O-BUD'!A82="","",'AUD-O-BUD'!C82)</f>
        <v/>
      </c>
      <c r="K70" s="14" t="str">
        <f>IF('AUD-O-BUD'!A82="","",'AUD-O-BUD'!$C$9)</f>
        <v/>
      </c>
      <c r="L70" s="14" t="str">
        <f>IF('AUD-O-BUD'!A82="","","OB")</f>
        <v/>
      </c>
      <c r="M70" s="14" t="str">
        <f>IF('AUD-O-BUD'!A82="","",IF(ISNUMBER(_xlfn.NUMBERVALUE(LEFT(B70,1))),"GL","JL"))</f>
        <v/>
      </c>
      <c r="N70" s="14" t="str">
        <f>IF('AUD-O-BUD'!A82="","",'AUD-O-BUD'!$B$10)</f>
        <v/>
      </c>
      <c r="O70" s="14" t="str">
        <f>IF('AUD-O-BUD'!A82="","",'AUD-O-BUD'!$B$10)</f>
        <v/>
      </c>
      <c r="P70" s="16" t="str">
        <f>IF('AUD-O-BUD'!A82="","",'AUD-O-BUD'!$D$4)</f>
        <v/>
      </c>
      <c r="Q70" s="14" t="str">
        <f>IF('AUD-O-BUD'!A82="","",'AUD-O-BUD'!$D$9)</f>
        <v/>
      </c>
      <c r="R70" s="14" t="str">
        <f>IF('AUD-O-BUD'!A82="","",'AUD-O-BUD'!D82)</f>
        <v/>
      </c>
    </row>
    <row r="71" spans="1:18" x14ac:dyDescent="0.25">
      <c r="A71" s="14" t="str">
        <f>IF('AUD-O-BUD'!$A83="","",'AUD-O-BUD'!$B$4)</f>
        <v/>
      </c>
      <c r="B71" s="14" t="str">
        <f>IF('AUD-O-BUD'!$A83="","",'AUD-O-BUD'!$A83)</f>
        <v/>
      </c>
      <c r="C71" s="14" t="str">
        <f>IF('AUD-O-BUD'!$A83="","",'AUD-O-BUD'!$B83)</f>
        <v/>
      </c>
      <c r="D71" s="14"/>
      <c r="E71" s="14"/>
      <c r="F71" s="14"/>
      <c r="G71" s="14" t="str">
        <f>IF('AUD-O-BUD'!A83="","",'AUD-O-BUD'!$A$9)</f>
        <v/>
      </c>
      <c r="H71" s="14" t="str">
        <f>IF('AUD-O-BUD'!A83="","",'AUD-O-BUD'!$B$9)</f>
        <v/>
      </c>
      <c r="I71" s="14"/>
      <c r="J71" s="15" t="str">
        <f>IF('AUD-O-BUD'!A83="","",'AUD-O-BUD'!C83)</f>
        <v/>
      </c>
      <c r="K71" s="14" t="str">
        <f>IF('AUD-O-BUD'!A83="","",'AUD-O-BUD'!$C$9)</f>
        <v/>
      </c>
      <c r="L71" s="14" t="str">
        <f>IF('AUD-O-BUD'!A83="","","OB")</f>
        <v/>
      </c>
      <c r="M71" s="14" t="str">
        <f>IF('AUD-O-BUD'!A83="","",IF(ISNUMBER(_xlfn.NUMBERVALUE(LEFT(B71,1))),"GL","JL"))</f>
        <v/>
      </c>
      <c r="N71" s="14" t="str">
        <f>IF('AUD-O-BUD'!A83="","",'AUD-O-BUD'!$B$10)</f>
        <v/>
      </c>
      <c r="O71" s="14" t="str">
        <f>IF('AUD-O-BUD'!A83="","",'AUD-O-BUD'!$B$10)</f>
        <v/>
      </c>
      <c r="P71" s="16" t="str">
        <f>IF('AUD-O-BUD'!A83="","",'AUD-O-BUD'!$D$4)</f>
        <v/>
      </c>
      <c r="Q71" s="14" t="str">
        <f>IF('AUD-O-BUD'!A83="","",'AUD-O-BUD'!$D$9)</f>
        <v/>
      </c>
      <c r="R71" s="14" t="str">
        <f>IF('AUD-O-BUD'!A83="","",'AUD-O-BUD'!D83)</f>
        <v/>
      </c>
    </row>
    <row r="72" spans="1:18" x14ac:dyDescent="0.25">
      <c r="A72" s="14" t="str">
        <f>IF('AUD-O-BUD'!$A84="","",'AUD-O-BUD'!$B$4)</f>
        <v/>
      </c>
      <c r="B72" s="14" t="str">
        <f>IF('AUD-O-BUD'!$A84="","",'AUD-O-BUD'!$A84)</f>
        <v/>
      </c>
      <c r="C72" s="14" t="str">
        <f>IF('AUD-O-BUD'!$A84="","",'AUD-O-BUD'!$B84)</f>
        <v/>
      </c>
      <c r="D72" s="14"/>
      <c r="E72" s="14"/>
      <c r="F72" s="14"/>
      <c r="G72" s="14" t="str">
        <f>IF('AUD-O-BUD'!A84="","",'AUD-O-BUD'!$A$9)</f>
        <v/>
      </c>
      <c r="H72" s="14" t="str">
        <f>IF('AUD-O-BUD'!A84="","",'AUD-O-BUD'!$B$9)</f>
        <v/>
      </c>
      <c r="I72" s="14"/>
      <c r="J72" s="15" t="str">
        <f>IF('AUD-O-BUD'!A84="","",'AUD-O-BUD'!C84)</f>
        <v/>
      </c>
      <c r="K72" s="14" t="str">
        <f>IF('AUD-O-BUD'!A84="","",'AUD-O-BUD'!$C$9)</f>
        <v/>
      </c>
      <c r="L72" s="14" t="str">
        <f>IF('AUD-O-BUD'!A84="","","OB")</f>
        <v/>
      </c>
      <c r="M72" s="14" t="str">
        <f>IF('AUD-O-BUD'!A84="","",IF(ISNUMBER(_xlfn.NUMBERVALUE(LEFT(B72,1))),"GL","JL"))</f>
        <v/>
      </c>
      <c r="N72" s="14" t="str">
        <f>IF('AUD-O-BUD'!A84="","",'AUD-O-BUD'!$B$10)</f>
        <v/>
      </c>
      <c r="O72" s="14" t="str">
        <f>IF('AUD-O-BUD'!A84="","",'AUD-O-BUD'!$B$10)</f>
        <v/>
      </c>
      <c r="P72" s="16" t="str">
        <f>IF('AUD-O-BUD'!A84="","",'AUD-O-BUD'!$D$4)</f>
        <v/>
      </c>
      <c r="Q72" s="14" t="str">
        <f>IF('AUD-O-BUD'!A84="","",'AUD-O-BUD'!$D$9)</f>
        <v/>
      </c>
      <c r="R72" s="14" t="str">
        <f>IF('AUD-O-BUD'!A84="","",'AUD-O-BUD'!D84)</f>
        <v/>
      </c>
    </row>
    <row r="73" spans="1:18" x14ac:dyDescent="0.25">
      <c r="A73" s="14" t="str">
        <f>IF('AUD-O-BUD'!$A85="","",'AUD-O-BUD'!$B$4)</f>
        <v/>
      </c>
      <c r="B73" s="14" t="str">
        <f>IF('AUD-O-BUD'!$A85="","",'AUD-O-BUD'!$A85)</f>
        <v/>
      </c>
      <c r="C73" s="14" t="str">
        <f>IF('AUD-O-BUD'!$A85="","",'AUD-O-BUD'!$B85)</f>
        <v/>
      </c>
      <c r="D73" s="14"/>
      <c r="E73" s="14"/>
      <c r="F73" s="14"/>
      <c r="G73" s="14" t="str">
        <f>IF('AUD-O-BUD'!A85="","",'AUD-O-BUD'!$A$9)</f>
        <v/>
      </c>
      <c r="H73" s="14" t="str">
        <f>IF('AUD-O-BUD'!A85="","",'AUD-O-BUD'!$B$9)</f>
        <v/>
      </c>
      <c r="I73" s="14"/>
      <c r="J73" s="15" t="str">
        <f>IF('AUD-O-BUD'!A85="","",'AUD-O-BUD'!C85)</f>
        <v/>
      </c>
      <c r="K73" s="14" t="str">
        <f>IF('AUD-O-BUD'!A85="","",'AUD-O-BUD'!$C$9)</f>
        <v/>
      </c>
      <c r="L73" s="14" t="str">
        <f>IF('AUD-O-BUD'!A85="","","OB")</f>
        <v/>
      </c>
      <c r="M73" s="14" t="str">
        <f>IF('AUD-O-BUD'!A85="","",IF(ISNUMBER(_xlfn.NUMBERVALUE(LEFT(B73,1))),"GL","JL"))</f>
        <v/>
      </c>
      <c r="N73" s="14" t="str">
        <f>IF('AUD-O-BUD'!A85="","",'AUD-O-BUD'!$B$10)</f>
        <v/>
      </c>
      <c r="O73" s="14" t="str">
        <f>IF('AUD-O-BUD'!A85="","",'AUD-O-BUD'!$B$10)</f>
        <v/>
      </c>
      <c r="P73" s="16" t="str">
        <f>IF('AUD-O-BUD'!A85="","",'AUD-O-BUD'!$D$4)</f>
        <v/>
      </c>
      <c r="Q73" s="14" t="str">
        <f>IF('AUD-O-BUD'!A85="","",'AUD-O-BUD'!$D$9)</f>
        <v/>
      </c>
      <c r="R73" s="14" t="str">
        <f>IF('AUD-O-BUD'!A85="","",'AUD-O-BUD'!D85)</f>
        <v/>
      </c>
    </row>
    <row r="74" spans="1:18" x14ac:dyDescent="0.25">
      <c r="A74" s="14" t="str">
        <f>IF('AUD-O-BUD'!$A86="","",'AUD-O-BUD'!$B$4)</f>
        <v/>
      </c>
      <c r="B74" s="14" t="str">
        <f>IF('AUD-O-BUD'!$A86="","",'AUD-O-BUD'!$A86)</f>
        <v/>
      </c>
      <c r="C74" s="14" t="str">
        <f>IF('AUD-O-BUD'!$A86="","",'AUD-O-BUD'!$B86)</f>
        <v/>
      </c>
      <c r="D74" s="14"/>
      <c r="E74" s="14"/>
      <c r="F74" s="14"/>
      <c r="G74" s="14" t="str">
        <f>IF('AUD-O-BUD'!A86="","",'AUD-O-BUD'!$A$9)</f>
        <v/>
      </c>
      <c r="H74" s="14" t="str">
        <f>IF('AUD-O-BUD'!A86="","",'AUD-O-BUD'!$B$9)</f>
        <v/>
      </c>
      <c r="I74" s="14"/>
      <c r="J74" s="15" t="str">
        <f>IF('AUD-O-BUD'!A86="","",'AUD-O-BUD'!C86)</f>
        <v/>
      </c>
      <c r="K74" s="14" t="str">
        <f>IF('AUD-O-BUD'!A86="","",'AUD-O-BUD'!$C$9)</f>
        <v/>
      </c>
      <c r="L74" s="14" t="str">
        <f>IF('AUD-O-BUD'!A86="","","OB")</f>
        <v/>
      </c>
      <c r="M74" s="14" t="str">
        <f>IF('AUD-O-BUD'!A86="","",IF(ISNUMBER(_xlfn.NUMBERVALUE(LEFT(B74,1))),"GL","JL"))</f>
        <v/>
      </c>
      <c r="N74" s="14" t="str">
        <f>IF('AUD-O-BUD'!A86="","",'AUD-O-BUD'!$B$10)</f>
        <v/>
      </c>
      <c r="O74" s="14" t="str">
        <f>IF('AUD-O-BUD'!A86="","",'AUD-O-BUD'!$B$10)</f>
        <v/>
      </c>
      <c r="P74" s="16" t="str">
        <f>IF('AUD-O-BUD'!A86="","",'AUD-O-BUD'!$D$4)</f>
        <v/>
      </c>
      <c r="Q74" s="14" t="str">
        <f>IF('AUD-O-BUD'!A86="","",'AUD-O-BUD'!$D$9)</f>
        <v/>
      </c>
      <c r="R74" s="14" t="str">
        <f>IF('AUD-O-BUD'!A86="","",'AUD-O-BUD'!D86)</f>
        <v/>
      </c>
    </row>
    <row r="75" spans="1:18" x14ac:dyDescent="0.25">
      <c r="A75" s="14" t="str">
        <f>IF('AUD-O-BUD'!$A87="","",'AUD-O-BUD'!$B$4)</f>
        <v/>
      </c>
      <c r="B75" s="14" t="str">
        <f>IF('AUD-O-BUD'!$A87="","",'AUD-O-BUD'!$A87)</f>
        <v/>
      </c>
      <c r="C75" s="14" t="str">
        <f>IF('AUD-O-BUD'!$A87="","",'AUD-O-BUD'!$B87)</f>
        <v/>
      </c>
      <c r="D75" s="14"/>
      <c r="E75" s="14"/>
      <c r="F75" s="14"/>
      <c r="G75" s="14" t="str">
        <f>IF('AUD-O-BUD'!A87="","",'AUD-O-BUD'!$A$9)</f>
        <v/>
      </c>
      <c r="H75" s="14" t="str">
        <f>IF('AUD-O-BUD'!A87="","",'AUD-O-BUD'!$B$9)</f>
        <v/>
      </c>
      <c r="I75" s="14"/>
      <c r="J75" s="15" t="str">
        <f>IF('AUD-O-BUD'!A87="","",'AUD-O-BUD'!C87)</f>
        <v/>
      </c>
      <c r="K75" s="14" t="str">
        <f>IF('AUD-O-BUD'!A87="","",'AUD-O-BUD'!$C$9)</f>
        <v/>
      </c>
      <c r="L75" s="14" t="str">
        <f>IF('AUD-O-BUD'!A87="","","OB")</f>
        <v/>
      </c>
      <c r="M75" s="14" t="str">
        <f>IF('AUD-O-BUD'!A87="","",IF(ISNUMBER(_xlfn.NUMBERVALUE(LEFT(B75,1))),"GL","JL"))</f>
        <v/>
      </c>
      <c r="N75" s="14" t="str">
        <f>IF('AUD-O-BUD'!A87="","",'AUD-O-BUD'!$B$10)</f>
        <v/>
      </c>
      <c r="O75" s="14" t="str">
        <f>IF('AUD-O-BUD'!A87="","",'AUD-O-BUD'!$B$10)</f>
        <v/>
      </c>
      <c r="P75" s="16" t="str">
        <f>IF('AUD-O-BUD'!A87="","",'AUD-O-BUD'!$D$4)</f>
        <v/>
      </c>
      <c r="Q75" s="14" t="str">
        <f>IF('AUD-O-BUD'!A87="","",'AUD-O-BUD'!$D$9)</f>
        <v/>
      </c>
      <c r="R75" s="14" t="str">
        <f>IF('AUD-O-BUD'!A87="","",'AUD-O-BUD'!D87)</f>
        <v/>
      </c>
    </row>
    <row r="76" spans="1:18" x14ac:dyDescent="0.25">
      <c r="A76" s="14" t="str">
        <f>IF('AUD-O-BUD'!$A88="","",'AUD-O-BUD'!$B$4)</f>
        <v/>
      </c>
      <c r="B76" s="14" t="str">
        <f>IF('AUD-O-BUD'!$A88="","",'AUD-O-BUD'!$A88)</f>
        <v/>
      </c>
      <c r="C76" s="14" t="str">
        <f>IF('AUD-O-BUD'!$A88="","",'AUD-O-BUD'!$B88)</f>
        <v/>
      </c>
      <c r="D76" s="14"/>
      <c r="E76" s="14"/>
      <c r="F76" s="14"/>
      <c r="G76" s="14" t="str">
        <f>IF('AUD-O-BUD'!A88="","",'AUD-O-BUD'!$A$9)</f>
        <v/>
      </c>
      <c r="H76" s="14" t="str">
        <f>IF('AUD-O-BUD'!A88="","",'AUD-O-BUD'!$B$9)</f>
        <v/>
      </c>
      <c r="I76" s="14"/>
      <c r="J76" s="15" t="str">
        <f>IF('AUD-O-BUD'!A88="","",'AUD-O-BUD'!C88)</f>
        <v/>
      </c>
      <c r="K76" s="14" t="str">
        <f>IF('AUD-O-BUD'!A88="","",'AUD-O-BUD'!$C$9)</f>
        <v/>
      </c>
      <c r="L76" s="14" t="str">
        <f>IF('AUD-O-BUD'!A88="","","OB")</f>
        <v/>
      </c>
      <c r="M76" s="14" t="str">
        <f>IF('AUD-O-BUD'!A88="","",IF(ISNUMBER(_xlfn.NUMBERVALUE(LEFT(B76,1))),"GL","JL"))</f>
        <v/>
      </c>
      <c r="N76" s="14" t="str">
        <f>IF('AUD-O-BUD'!A88="","",'AUD-O-BUD'!$B$10)</f>
        <v/>
      </c>
      <c r="O76" s="14" t="str">
        <f>IF('AUD-O-BUD'!A88="","",'AUD-O-BUD'!$B$10)</f>
        <v/>
      </c>
      <c r="P76" s="16" t="str">
        <f>IF('AUD-O-BUD'!A88="","",'AUD-O-BUD'!$D$4)</f>
        <v/>
      </c>
      <c r="Q76" s="14" t="str">
        <f>IF('AUD-O-BUD'!A88="","",'AUD-O-BUD'!$D$9)</f>
        <v/>
      </c>
      <c r="R76" s="14" t="str">
        <f>IF('AUD-O-BUD'!A88="","",'AUD-O-BUD'!D88)</f>
        <v/>
      </c>
    </row>
    <row r="77" spans="1:18" x14ac:dyDescent="0.25">
      <c r="A77" s="14" t="str">
        <f>IF('AUD-O-BUD'!$A89="","",'AUD-O-BUD'!$B$4)</f>
        <v/>
      </c>
      <c r="B77" s="14" t="str">
        <f>IF('AUD-O-BUD'!$A89="","",'AUD-O-BUD'!$A89)</f>
        <v/>
      </c>
      <c r="C77" s="14" t="str">
        <f>IF('AUD-O-BUD'!$A89="","",'AUD-O-BUD'!$B89)</f>
        <v/>
      </c>
      <c r="D77" s="14"/>
      <c r="E77" s="14"/>
      <c r="F77" s="14"/>
      <c r="G77" s="14" t="str">
        <f>IF('AUD-O-BUD'!A89="","",'AUD-O-BUD'!$A$9)</f>
        <v/>
      </c>
      <c r="H77" s="14" t="str">
        <f>IF('AUD-O-BUD'!A89="","",'AUD-O-BUD'!$B$9)</f>
        <v/>
      </c>
      <c r="I77" s="14"/>
      <c r="J77" s="15" t="str">
        <f>IF('AUD-O-BUD'!A89="","",'AUD-O-BUD'!C89)</f>
        <v/>
      </c>
      <c r="K77" s="14" t="str">
        <f>IF('AUD-O-BUD'!A89="","",'AUD-O-BUD'!$C$9)</f>
        <v/>
      </c>
      <c r="L77" s="14" t="str">
        <f>IF('AUD-O-BUD'!A89="","","OB")</f>
        <v/>
      </c>
      <c r="M77" s="14" t="str">
        <f>IF('AUD-O-BUD'!A89="","",IF(ISNUMBER(_xlfn.NUMBERVALUE(LEFT(B77,1))),"GL","JL"))</f>
        <v/>
      </c>
      <c r="N77" s="14" t="str">
        <f>IF('AUD-O-BUD'!A89="","",'AUD-O-BUD'!$B$10)</f>
        <v/>
      </c>
      <c r="O77" s="14" t="str">
        <f>IF('AUD-O-BUD'!A89="","",'AUD-O-BUD'!$B$10)</f>
        <v/>
      </c>
      <c r="P77" s="16" t="str">
        <f>IF('AUD-O-BUD'!A89="","",'AUD-O-BUD'!$D$4)</f>
        <v/>
      </c>
      <c r="Q77" s="14" t="str">
        <f>IF('AUD-O-BUD'!A89="","",'AUD-O-BUD'!$D$9)</f>
        <v/>
      </c>
      <c r="R77" s="14" t="str">
        <f>IF('AUD-O-BUD'!A89="","",'AUD-O-BUD'!D89)</f>
        <v/>
      </c>
    </row>
    <row r="78" spans="1:18" x14ac:dyDescent="0.25">
      <c r="A78" s="14" t="str">
        <f>IF('AUD-O-BUD'!$A90="","",'AUD-O-BUD'!$B$4)</f>
        <v/>
      </c>
      <c r="B78" s="14" t="str">
        <f>IF('AUD-O-BUD'!$A90="","",'AUD-O-BUD'!$A90)</f>
        <v/>
      </c>
      <c r="C78" s="14" t="str">
        <f>IF('AUD-O-BUD'!$A90="","",'AUD-O-BUD'!$B90)</f>
        <v/>
      </c>
      <c r="D78" s="14"/>
      <c r="E78" s="14"/>
      <c r="F78" s="14"/>
      <c r="G78" s="14" t="str">
        <f>IF('AUD-O-BUD'!A90="","",'AUD-O-BUD'!$A$9)</f>
        <v/>
      </c>
      <c r="H78" s="14" t="str">
        <f>IF('AUD-O-BUD'!A90="","",'AUD-O-BUD'!$B$9)</f>
        <v/>
      </c>
      <c r="I78" s="14"/>
      <c r="J78" s="15" t="str">
        <f>IF('AUD-O-BUD'!A90="","",'AUD-O-BUD'!C90)</f>
        <v/>
      </c>
      <c r="K78" s="14" t="str">
        <f>IF('AUD-O-BUD'!A90="","",'AUD-O-BUD'!$C$9)</f>
        <v/>
      </c>
      <c r="L78" s="14" t="str">
        <f>IF('AUD-O-BUD'!A90="","","OB")</f>
        <v/>
      </c>
      <c r="M78" s="14" t="str">
        <f>IF('AUD-O-BUD'!A90="","",IF(ISNUMBER(_xlfn.NUMBERVALUE(LEFT(B78,1))),"GL","JL"))</f>
        <v/>
      </c>
      <c r="N78" s="14" t="str">
        <f>IF('AUD-O-BUD'!A90="","",'AUD-O-BUD'!$B$10)</f>
        <v/>
      </c>
      <c r="O78" s="14" t="str">
        <f>IF('AUD-O-BUD'!A90="","",'AUD-O-BUD'!$B$10)</f>
        <v/>
      </c>
      <c r="P78" s="16" t="str">
        <f>IF('AUD-O-BUD'!A90="","",'AUD-O-BUD'!$D$4)</f>
        <v/>
      </c>
      <c r="Q78" s="14" t="str">
        <f>IF('AUD-O-BUD'!A90="","",'AUD-O-BUD'!$D$9)</f>
        <v/>
      </c>
      <c r="R78" s="14" t="str">
        <f>IF('AUD-O-BUD'!A90="","",'AUD-O-BUD'!D90)</f>
        <v/>
      </c>
    </row>
    <row r="79" spans="1:18" x14ac:dyDescent="0.25">
      <c r="A79" s="14" t="str">
        <f>IF('AUD-O-BUD'!$A91="","",'AUD-O-BUD'!$B$4)</f>
        <v/>
      </c>
      <c r="B79" s="14" t="str">
        <f>IF('AUD-O-BUD'!$A91="","",'AUD-O-BUD'!$A91)</f>
        <v/>
      </c>
      <c r="C79" s="14" t="str">
        <f>IF('AUD-O-BUD'!$A91="","",'AUD-O-BUD'!$B91)</f>
        <v/>
      </c>
      <c r="D79" s="14"/>
      <c r="E79" s="14"/>
      <c r="F79" s="14"/>
      <c r="G79" s="14" t="str">
        <f>IF('AUD-O-BUD'!A91="","",'AUD-O-BUD'!$A$9)</f>
        <v/>
      </c>
      <c r="H79" s="14" t="str">
        <f>IF('AUD-O-BUD'!A91="","",'AUD-O-BUD'!$B$9)</f>
        <v/>
      </c>
      <c r="I79" s="14"/>
      <c r="J79" s="15" t="str">
        <f>IF('AUD-O-BUD'!A91="","",'AUD-O-BUD'!C91)</f>
        <v/>
      </c>
      <c r="K79" s="14" t="str">
        <f>IF('AUD-O-BUD'!A91="","",'AUD-O-BUD'!$C$9)</f>
        <v/>
      </c>
      <c r="L79" s="14" t="str">
        <f>IF('AUD-O-BUD'!A91="","","OB")</f>
        <v/>
      </c>
      <c r="M79" s="14" t="str">
        <f>IF('AUD-O-BUD'!A91="","",IF(ISNUMBER(_xlfn.NUMBERVALUE(LEFT(B79,1))),"GL","JL"))</f>
        <v/>
      </c>
      <c r="N79" s="14" t="str">
        <f>IF('AUD-O-BUD'!A91="","",'AUD-O-BUD'!$B$10)</f>
        <v/>
      </c>
      <c r="O79" s="14" t="str">
        <f>IF('AUD-O-BUD'!A91="","",'AUD-O-BUD'!$B$10)</f>
        <v/>
      </c>
      <c r="P79" s="16" t="str">
        <f>IF('AUD-O-BUD'!A91="","",'AUD-O-BUD'!$D$4)</f>
        <v/>
      </c>
      <c r="Q79" s="14" t="str">
        <f>IF('AUD-O-BUD'!A91="","",'AUD-O-BUD'!$D$9)</f>
        <v/>
      </c>
      <c r="R79" s="14" t="str">
        <f>IF('AUD-O-BUD'!A91="","",'AUD-O-BUD'!D91)</f>
        <v/>
      </c>
    </row>
    <row r="80" spans="1:18" x14ac:dyDescent="0.25">
      <c r="A80" s="14" t="str">
        <f>IF('AUD-O-BUD'!$A92="","",'AUD-O-BUD'!$B$4)</f>
        <v/>
      </c>
      <c r="B80" s="14" t="str">
        <f>IF('AUD-O-BUD'!$A92="","",'AUD-O-BUD'!$A92)</f>
        <v/>
      </c>
      <c r="C80" s="14" t="str">
        <f>IF('AUD-O-BUD'!$A92="","",'AUD-O-BUD'!$B92)</f>
        <v/>
      </c>
      <c r="D80" s="14"/>
      <c r="E80" s="14"/>
      <c r="F80" s="14"/>
      <c r="G80" s="14" t="str">
        <f>IF('AUD-O-BUD'!A92="","",'AUD-O-BUD'!$A$9)</f>
        <v/>
      </c>
      <c r="H80" s="14" t="str">
        <f>IF('AUD-O-BUD'!A92="","",'AUD-O-BUD'!$B$9)</f>
        <v/>
      </c>
      <c r="I80" s="14"/>
      <c r="J80" s="15" t="str">
        <f>IF('AUD-O-BUD'!A92="","",'AUD-O-BUD'!C92)</f>
        <v/>
      </c>
      <c r="K80" s="14" t="str">
        <f>IF('AUD-O-BUD'!A92="","",'AUD-O-BUD'!$C$9)</f>
        <v/>
      </c>
      <c r="L80" s="14" t="str">
        <f>IF('AUD-O-BUD'!A92="","","OB")</f>
        <v/>
      </c>
      <c r="M80" s="14" t="str">
        <f>IF('AUD-O-BUD'!A92="","",IF(ISNUMBER(_xlfn.NUMBERVALUE(LEFT(B80,1))),"GL","JL"))</f>
        <v/>
      </c>
      <c r="N80" s="14" t="str">
        <f>IF('AUD-O-BUD'!A92="","",'AUD-O-BUD'!$B$10)</f>
        <v/>
      </c>
      <c r="O80" s="14" t="str">
        <f>IF('AUD-O-BUD'!A92="","",'AUD-O-BUD'!$B$10)</f>
        <v/>
      </c>
      <c r="P80" s="16" t="str">
        <f>IF('AUD-O-BUD'!A92="","",'AUD-O-BUD'!$D$4)</f>
        <v/>
      </c>
      <c r="Q80" s="14" t="str">
        <f>IF('AUD-O-BUD'!A92="","",'AUD-O-BUD'!$D$9)</f>
        <v/>
      </c>
      <c r="R80" s="14" t="str">
        <f>IF('AUD-O-BUD'!A92="","",'AUD-O-BUD'!D92)</f>
        <v/>
      </c>
    </row>
    <row r="81" spans="1:18" x14ac:dyDescent="0.25">
      <c r="A81" s="14" t="str">
        <f>IF('AUD-O-BUD'!$A93="","",'AUD-O-BUD'!$B$4)</f>
        <v/>
      </c>
      <c r="B81" s="14" t="str">
        <f>IF('AUD-O-BUD'!$A93="","",'AUD-O-BUD'!$A93)</f>
        <v/>
      </c>
      <c r="C81" s="14" t="str">
        <f>IF('AUD-O-BUD'!$A93="","",'AUD-O-BUD'!$B93)</f>
        <v/>
      </c>
      <c r="D81" s="14"/>
      <c r="E81" s="14"/>
      <c r="F81" s="14"/>
      <c r="G81" s="14" t="str">
        <f>IF('AUD-O-BUD'!A93="","",'AUD-O-BUD'!$A$9)</f>
        <v/>
      </c>
      <c r="H81" s="14" t="str">
        <f>IF('AUD-O-BUD'!A93="","",'AUD-O-BUD'!$B$9)</f>
        <v/>
      </c>
      <c r="I81" s="14"/>
      <c r="J81" s="15" t="str">
        <f>IF('AUD-O-BUD'!A93="","",'AUD-O-BUD'!C93)</f>
        <v/>
      </c>
      <c r="K81" s="14" t="str">
        <f>IF('AUD-O-BUD'!A93="","",'AUD-O-BUD'!$C$9)</f>
        <v/>
      </c>
      <c r="L81" s="14" t="str">
        <f>IF('AUD-O-BUD'!A93="","","OB")</f>
        <v/>
      </c>
      <c r="M81" s="14" t="str">
        <f>IF('AUD-O-BUD'!A93="","",IF(ISNUMBER(_xlfn.NUMBERVALUE(LEFT(B81,1))),"GL","JL"))</f>
        <v/>
      </c>
      <c r="N81" s="14" t="str">
        <f>IF('AUD-O-BUD'!A93="","",'AUD-O-BUD'!$B$10)</f>
        <v/>
      </c>
      <c r="O81" s="14" t="str">
        <f>IF('AUD-O-BUD'!A93="","",'AUD-O-BUD'!$B$10)</f>
        <v/>
      </c>
      <c r="P81" s="16" t="str">
        <f>IF('AUD-O-BUD'!A93="","",'AUD-O-BUD'!$D$4)</f>
        <v/>
      </c>
      <c r="Q81" s="14" t="str">
        <f>IF('AUD-O-BUD'!A93="","",'AUD-O-BUD'!$D$9)</f>
        <v/>
      </c>
      <c r="R81" s="14" t="str">
        <f>IF('AUD-O-BUD'!A93="","",'AUD-O-BUD'!D93)</f>
        <v/>
      </c>
    </row>
    <row r="82" spans="1:18" x14ac:dyDescent="0.25">
      <c r="A82" s="14" t="str">
        <f>IF('AUD-O-BUD'!$A94="","",'AUD-O-BUD'!$B$4)</f>
        <v/>
      </c>
      <c r="B82" s="14" t="str">
        <f>IF('AUD-O-BUD'!$A94="","",'AUD-O-BUD'!$A94)</f>
        <v/>
      </c>
      <c r="C82" s="14" t="str">
        <f>IF('AUD-O-BUD'!$A94="","",'AUD-O-BUD'!$B94)</f>
        <v/>
      </c>
      <c r="D82" s="14"/>
      <c r="E82" s="14"/>
      <c r="F82" s="14"/>
      <c r="G82" s="14" t="str">
        <f>IF('AUD-O-BUD'!A94="","",'AUD-O-BUD'!$A$9)</f>
        <v/>
      </c>
      <c r="H82" s="14" t="str">
        <f>IF('AUD-O-BUD'!A94="","",'AUD-O-BUD'!$B$9)</f>
        <v/>
      </c>
      <c r="I82" s="14"/>
      <c r="J82" s="15" t="str">
        <f>IF('AUD-O-BUD'!A94="","",'AUD-O-BUD'!C94)</f>
        <v/>
      </c>
      <c r="K82" s="14" t="str">
        <f>IF('AUD-O-BUD'!A94="","",'AUD-O-BUD'!$C$9)</f>
        <v/>
      </c>
      <c r="L82" s="14" t="str">
        <f>IF('AUD-O-BUD'!A94="","","OB")</f>
        <v/>
      </c>
      <c r="M82" s="14" t="str">
        <f>IF('AUD-O-BUD'!A94="","",IF(ISNUMBER(_xlfn.NUMBERVALUE(LEFT(B82,1))),"GL","JL"))</f>
        <v/>
      </c>
      <c r="N82" s="14" t="str">
        <f>IF('AUD-O-BUD'!A94="","",'AUD-O-BUD'!$B$10)</f>
        <v/>
      </c>
      <c r="O82" s="14" t="str">
        <f>IF('AUD-O-BUD'!A94="","",'AUD-O-BUD'!$B$10)</f>
        <v/>
      </c>
      <c r="P82" s="16" t="str">
        <f>IF('AUD-O-BUD'!A94="","",'AUD-O-BUD'!$D$4)</f>
        <v/>
      </c>
      <c r="Q82" s="14" t="str">
        <f>IF('AUD-O-BUD'!A94="","",'AUD-O-BUD'!$D$9)</f>
        <v/>
      </c>
      <c r="R82" s="14" t="str">
        <f>IF('AUD-O-BUD'!A94="","",'AUD-O-BUD'!D94)</f>
        <v/>
      </c>
    </row>
    <row r="83" spans="1:18" x14ac:dyDescent="0.25">
      <c r="A83" s="14" t="str">
        <f>IF('AUD-O-BUD'!$A95="","",'AUD-O-BUD'!$B$4)</f>
        <v/>
      </c>
      <c r="B83" s="14" t="str">
        <f>IF('AUD-O-BUD'!$A95="","",'AUD-O-BUD'!$A95)</f>
        <v/>
      </c>
      <c r="C83" s="14" t="str">
        <f>IF('AUD-O-BUD'!$A95="","",'AUD-O-BUD'!$B95)</f>
        <v/>
      </c>
      <c r="D83" s="14"/>
      <c r="E83" s="14"/>
      <c r="F83" s="14"/>
      <c r="G83" s="14" t="str">
        <f>IF('AUD-O-BUD'!A95="","",'AUD-O-BUD'!$A$9)</f>
        <v/>
      </c>
      <c r="H83" s="14" t="str">
        <f>IF('AUD-O-BUD'!A95="","",'AUD-O-BUD'!$B$9)</f>
        <v/>
      </c>
      <c r="I83" s="14"/>
      <c r="J83" s="15" t="str">
        <f>IF('AUD-O-BUD'!A95="","",'AUD-O-BUD'!C95)</f>
        <v/>
      </c>
      <c r="K83" s="14" t="str">
        <f>IF('AUD-O-BUD'!A95="","",'AUD-O-BUD'!$C$9)</f>
        <v/>
      </c>
      <c r="L83" s="14" t="str">
        <f>IF('AUD-O-BUD'!A95="","","OB")</f>
        <v/>
      </c>
      <c r="M83" s="14" t="str">
        <f>IF('AUD-O-BUD'!A95="","",IF(ISNUMBER(_xlfn.NUMBERVALUE(LEFT(B83,1))),"GL","JL"))</f>
        <v/>
      </c>
      <c r="N83" s="14" t="str">
        <f>IF('AUD-O-BUD'!A95="","",'AUD-O-BUD'!$B$10)</f>
        <v/>
      </c>
      <c r="O83" s="14" t="str">
        <f>IF('AUD-O-BUD'!A95="","",'AUD-O-BUD'!$B$10)</f>
        <v/>
      </c>
      <c r="P83" s="16" t="str">
        <f>IF('AUD-O-BUD'!A95="","",'AUD-O-BUD'!$D$4)</f>
        <v/>
      </c>
      <c r="Q83" s="14" t="str">
        <f>IF('AUD-O-BUD'!A95="","",'AUD-O-BUD'!$D$9)</f>
        <v/>
      </c>
      <c r="R83" s="14" t="str">
        <f>IF('AUD-O-BUD'!A95="","",'AUD-O-BUD'!D95)</f>
        <v/>
      </c>
    </row>
    <row r="84" spans="1:18" x14ac:dyDescent="0.25">
      <c r="A84" s="14" t="str">
        <f>IF('AUD-O-BUD'!$A96="","",'AUD-O-BUD'!$B$4)</f>
        <v/>
      </c>
      <c r="B84" s="14" t="str">
        <f>IF('AUD-O-BUD'!$A96="","",'AUD-O-BUD'!$A96)</f>
        <v/>
      </c>
      <c r="C84" s="14" t="str">
        <f>IF('AUD-O-BUD'!$A96="","",'AUD-O-BUD'!$B96)</f>
        <v/>
      </c>
      <c r="D84" s="14"/>
      <c r="E84" s="14"/>
      <c r="F84" s="14"/>
      <c r="G84" s="14" t="str">
        <f>IF('AUD-O-BUD'!A96="","",'AUD-O-BUD'!$A$9)</f>
        <v/>
      </c>
      <c r="H84" s="14" t="str">
        <f>IF('AUD-O-BUD'!A96="","",'AUD-O-BUD'!$B$9)</f>
        <v/>
      </c>
      <c r="I84" s="14"/>
      <c r="J84" s="15" t="str">
        <f>IF('AUD-O-BUD'!A96="","",'AUD-O-BUD'!C96)</f>
        <v/>
      </c>
      <c r="K84" s="14" t="str">
        <f>IF('AUD-O-BUD'!A96="","",'AUD-O-BUD'!$C$9)</f>
        <v/>
      </c>
      <c r="L84" s="14" t="str">
        <f>IF('AUD-O-BUD'!A96="","","OB")</f>
        <v/>
      </c>
      <c r="M84" s="14" t="str">
        <f>IF('AUD-O-BUD'!A96="","",IF(ISNUMBER(_xlfn.NUMBERVALUE(LEFT(B84,1))),"GL","JL"))</f>
        <v/>
      </c>
      <c r="N84" s="14" t="str">
        <f>IF('AUD-O-BUD'!A96="","",'AUD-O-BUD'!$B$10)</f>
        <v/>
      </c>
      <c r="O84" s="14" t="str">
        <f>IF('AUD-O-BUD'!A96="","",'AUD-O-BUD'!$B$10)</f>
        <v/>
      </c>
      <c r="P84" s="16" t="str">
        <f>IF('AUD-O-BUD'!A96="","",'AUD-O-BUD'!$D$4)</f>
        <v/>
      </c>
      <c r="Q84" s="14" t="str">
        <f>IF('AUD-O-BUD'!A96="","",'AUD-O-BUD'!$D$9)</f>
        <v/>
      </c>
      <c r="R84" s="14" t="str">
        <f>IF('AUD-O-BUD'!A96="","",'AUD-O-BUD'!D96)</f>
        <v/>
      </c>
    </row>
    <row r="85" spans="1:18" x14ac:dyDescent="0.25">
      <c r="A85" s="14" t="str">
        <f>IF('AUD-O-BUD'!$A97="","",'AUD-O-BUD'!$B$4)</f>
        <v/>
      </c>
      <c r="B85" s="14" t="str">
        <f>IF('AUD-O-BUD'!$A97="","",'AUD-O-BUD'!$A97)</f>
        <v/>
      </c>
      <c r="C85" s="14" t="str">
        <f>IF('AUD-O-BUD'!$A97="","",'AUD-O-BUD'!$B97)</f>
        <v/>
      </c>
      <c r="D85" s="14"/>
      <c r="E85" s="14"/>
      <c r="F85" s="14"/>
      <c r="G85" s="14" t="str">
        <f>IF('AUD-O-BUD'!A97="","",'AUD-O-BUD'!$A$9)</f>
        <v/>
      </c>
      <c r="H85" s="14" t="str">
        <f>IF('AUD-O-BUD'!A97="","",'AUD-O-BUD'!$B$9)</f>
        <v/>
      </c>
      <c r="I85" s="14"/>
      <c r="J85" s="15" t="str">
        <f>IF('AUD-O-BUD'!A97="","",'AUD-O-BUD'!C97)</f>
        <v/>
      </c>
      <c r="K85" s="14" t="str">
        <f>IF('AUD-O-BUD'!A97="","",'AUD-O-BUD'!$C$9)</f>
        <v/>
      </c>
      <c r="L85" s="14" t="str">
        <f>IF('AUD-O-BUD'!A97="","","OB")</f>
        <v/>
      </c>
      <c r="M85" s="14" t="str">
        <f>IF('AUD-O-BUD'!A97="","",IF(ISNUMBER(_xlfn.NUMBERVALUE(LEFT(B85,1))),"GL","JL"))</f>
        <v/>
      </c>
      <c r="N85" s="14" t="str">
        <f>IF('AUD-O-BUD'!A97="","",'AUD-O-BUD'!$B$10)</f>
        <v/>
      </c>
      <c r="O85" s="14" t="str">
        <f>IF('AUD-O-BUD'!A97="","",'AUD-O-BUD'!$B$10)</f>
        <v/>
      </c>
      <c r="P85" s="16" t="str">
        <f>IF('AUD-O-BUD'!A97="","",'AUD-O-BUD'!$D$4)</f>
        <v/>
      </c>
      <c r="Q85" s="14" t="str">
        <f>IF('AUD-O-BUD'!A97="","",'AUD-O-BUD'!$D$9)</f>
        <v/>
      </c>
      <c r="R85" s="14" t="str">
        <f>IF('AUD-O-BUD'!A97="","",'AUD-O-BUD'!D97)</f>
        <v/>
      </c>
    </row>
    <row r="86" spans="1:18" x14ac:dyDescent="0.25">
      <c r="A86" s="14" t="str">
        <f>IF('AUD-O-BUD'!$A98="","",'AUD-O-BUD'!$B$4)</f>
        <v/>
      </c>
      <c r="B86" s="14" t="str">
        <f>IF('AUD-O-BUD'!$A98="","",'AUD-O-BUD'!$A98)</f>
        <v/>
      </c>
      <c r="C86" s="14" t="str">
        <f>IF('AUD-O-BUD'!$A98="","",'AUD-O-BUD'!$B98)</f>
        <v/>
      </c>
      <c r="D86" s="14"/>
      <c r="E86" s="14"/>
      <c r="F86" s="14"/>
      <c r="G86" s="14" t="str">
        <f>IF('AUD-O-BUD'!A98="","",'AUD-O-BUD'!$A$9)</f>
        <v/>
      </c>
      <c r="H86" s="14" t="str">
        <f>IF('AUD-O-BUD'!A98="","",'AUD-O-BUD'!$B$9)</f>
        <v/>
      </c>
      <c r="I86" s="14"/>
      <c r="J86" s="15" t="str">
        <f>IF('AUD-O-BUD'!A98="","",'AUD-O-BUD'!C98)</f>
        <v/>
      </c>
      <c r="K86" s="14" t="str">
        <f>IF('AUD-O-BUD'!A98="","",'AUD-O-BUD'!$C$9)</f>
        <v/>
      </c>
      <c r="L86" s="14" t="str">
        <f>IF('AUD-O-BUD'!A98="","","OB")</f>
        <v/>
      </c>
      <c r="M86" s="14" t="str">
        <f>IF('AUD-O-BUD'!A98="","",IF(ISNUMBER(_xlfn.NUMBERVALUE(LEFT(B86,1))),"GL","JL"))</f>
        <v/>
      </c>
      <c r="N86" s="14" t="str">
        <f>IF('AUD-O-BUD'!A98="","",'AUD-O-BUD'!$B$10)</f>
        <v/>
      </c>
      <c r="O86" s="14" t="str">
        <f>IF('AUD-O-BUD'!A98="","",'AUD-O-BUD'!$B$10)</f>
        <v/>
      </c>
      <c r="P86" s="16" t="str">
        <f>IF('AUD-O-BUD'!A98="","",'AUD-O-BUD'!$D$4)</f>
        <v/>
      </c>
      <c r="Q86" s="14" t="str">
        <f>IF('AUD-O-BUD'!A98="","",'AUD-O-BUD'!$D$9)</f>
        <v/>
      </c>
      <c r="R86" s="14" t="str">
        <f>IF('AUD-O-BUD'!A98="","",'AUD-O-BUD'!D98)</f>
        <v/>
      </c>
    </row>
    <row r="87" spans="1:18" x14ac:dyDescent="0.25">
      <c r="A87" s="14" t="str">
        <f>IF('AUD-O-BUD'!$A99="","",'AUD-O-BUD'!$B$4)</f>
        <v/>
      </c>
      <c r="B87" s="14" t="str">
        <f>IF('AUD-O-BUD'!$A99="","",'AUD-O-BUD'!$A99)</f>
        <v/>
      </c>
      <c r="C87" s="14" t="str">
        <f>IF('AUD-O-BUD'!$A99="","",'AUD-O-BUD'!$B99)</f>
        <v/>
      </c>
      <c r="D87" s="14"/>
      <c r="E87" s="14"/>
      <c r="F87" s="14"/>
      <c r="G87" s="14" t="str">
        <f>IF('AUD-O-BUD'!A99="","",'AUD-O-BUD'!$A$9)</f>
        <v/>
      </c>
      <c r="H87" s="14" t="str">
        <f>IF('AUD-O-BUD'!A99="","",'AUD-O-BUD'!$B$9)</f>
        <v/>
      </c>
      <c r="I87" s="14"/>
      <c r="J87" s="15" t="str">
        <f>IF('AUD-O-BUD'!A99="","",'AUD-O-BUD'!C99)</f>
        <v/>
      </c>
      <c r="K87" s="14" t="str">
        <f>IF('AUD-O-BUD'!A99="","",'AUD-O-BUD'!$C$9)</f>
        <v/>
      </c>
      <c r="L87" s="14" t="str">
        <f>IF('AUD-O-BUD'!A99="","","OB")</f>
        <v/>
      </c>
      <c r="M87" s="14" t="str">
        <f>IF('AUD-O-BUD'!A99="","",IF(ISNUMBER(_xlfn.NUMBERVALUE(LEFT(B87,1))),"GL","JL"))</f>
        <v/>
      </c>
      <c r="N87" s="14" t="str">
        <f>IF('AUD-O-BUD'!A99="","",'AUD-O-BUD'!$B$10)</f>
        <v/>
      </c>
      <c r="O87" s="14" t="str">
        <f>IF('AUD-O-BUD'!A99="","",'AUD-O-BUD'!$B$10)</f>
        <v/>
      </c>
      <c r="P87" s="16" t="str">
        <f>IF('AUD-O-BUD'!A99="","",'AUD-O-BUD'!$D$4)</f>
        <v/>
      </c>
      <c r="Q87" s="14" t="str">
        <f>IF('AUD-O-BUD'!A99="","",'AUD-O-BUD'!$D$9)</f>
        <v/>
      </c>
      <c r="R87" s="14" t="str">
        <f>IF('AUD-O-BUD'!A99="","",'AUD-O-BUD'!D99)</f>
        <v/>
      </c>
    </row>
    <row r="88" spans="1:18" x14ac:dyDescent="0.25">
      <c r="A88" s="14" t="str">
        <f>IF('AUD-O-BUD'!$A100="","",'AUD-O-BUD'!$B$4)</f>
        <v/>
      </c>
      <c r="B88" s="14" t="str">
        <f>IF('AUD-O-BUD'!$A100="","",'AUD-O-BUD'!$A100)</f>
        <v/>
      </c>
      <c r="C88" s="14" t="str">
        <f>IF('AUD-O-BUD'!$A100="","",'AUD-O-BUD'!$B100)</f>
        <v/>
      </c>
      <c r="D88" s="14"/>
      <c r="E88" s="14"/>
      <c r="F88" s="14"/>
      <c r="G88" s="14" t="str">
        <f>IF('AUD-O-BUD'!A100="","",'AUD-O-BUD'!$A$9)</f>
        <v/>
      </c>
      <c r="H88" s="14" t="str">
        <f>IF('AUD-O-BUD'!A100="","",'AUD-O-BUD'!$B$9)</f>
        <v/>
      </c>
      <c r="I88" s="14"/>
      <c r="J88" s="15" t="str">
        <f>IF('AUD-O-BUD'!A100="","",'AUD-O-BUD'!C100)</f>
        <v/>
      </c>
      <c r="K88" s="14" t="str">
        <f>IF('AUD-O-BUD'!A100="","",'AUD-O-BUD'!$C$9)</f>
        <v/>
      </c>
      <c r="L88" s="14" t="str">
        <f>IF('AUD-O-BUD'!A100="","","OB")</f>
        <v/>
      </c>
      <c r="M88" s="14" t="str">
        <f>IF('AUD-O-BUD'!A100="","",IF(ISNUMBER(_xlfn.NUMBERVALUE(LEFT(B88,1))),"GL","JL"))</f>
        <v/>
      </c>
      <c r="N88" s="14" t="str">
        <f>IF('AUD-O-BUD'!A100="","",'AUD-O-BUD'!$B$10)</f>
        <v/>
      </c>
      <c r="O88" s="14" t="str">
        <f>IF('AUD-O-BUD'!A100="","",'AUD-O-BUD'!$B$10)</f>
        <v/>
      </c>
      <c r="P88" s="16" t="str">
        <f>IF('AUD-O-BUD'!A100="","",'AUD-O-BUD'!$D$4)</f>
        <v/>
      </c>
      <c r="Q88" s="14" t="str">
        <f>IF('AUD-O-BUD'!A100="","",'AUD-O-BUD'!$D$9)</f>
        <v/>
      </c>
      <c r="R88" s="14" t="str">
        <f>IF('AUD-O-BUD'!A100="","",'AUD-O-BUD'!D100)</f>
        <v/>
      </c>
    </row>
    <row r="89" spans="1:18" x14ac:dyDescent="0.25">
      <c r="A89" s="14" t="str">
        <f>IF('AUD-O-BUD'!$A101="","",'AUD-O-BUD'!$B$4)</f>
        <v/>
      </c>
      <c r="B89" s="14" t="str">
        <f>IF('AUD-O-BUD'!$A101="","",'AUD-O-BUD'!$A101)</f>
        <v/>
      </c>
      <c r="C89" s="14" t="str">
        <f>IF('AUD-O-BUD'!$A101="","",'AUD-O-BUD'!$B101)</f>
        <v/>
      </c>
      <c r="D89" s="14"/>
      <c r="E89" s="14"/>
      <c r="F89" s="14"/>
      <c r="G89" s="14" t="str">
        <f>IF('AUD-O-BUD'!A101="","",'AUD-O-BUD'!$A$9)</f>
        <v/>
      </c>
      <c r="H89" s="14" t="str">
        <f>IF('AUD-O-BUD'!A101="","",'AUD-O-BUD'!$B$9)</f>
        <v/>
      </c>
      <c r="I89" s="14"/>
      <c r="J89" s="15" t="str">
        <f>IF('AUD-O-BUD'!A101="","",'AUD-O-BUD'!C101)</f>
        <v/>
      </c>
      <c r="K89" s="14" t="str">
        <f>IF('AUD-O-BUD'!A101="","",'AUD-O-BUD'!$C$9)</f>
        <v/>
      </c>
      <c r="L89" s="14" t="str">
        <f>IF('AUD-O-BUD'!A101="","","OB")</f>
        <v/>
      </c>
      <c r="M89" s="14" t="str">
        <f>IF('AUD-O-BUD'!A101="","",IF(ISNUMBER(_xlfn.NUMBERVALUE(LEFT(B89,1))),"GL","JL"))</f>
        <v/>
      </c>
      <c r="N89" s="14" t="str">
        <f>IF('AUD-O-BUD'!A101="","",'AUD-O-BUD'!$B$10)</f>
        <v/>
      </c>
      <c r="O89" s="14" t="str">
        <f>IF('AUD-O-BUD'!A101="","",'AUD-O-BUD'!$B$10)</f>
        <v/>
      </c>
      <c r="P89" s="16" t="str">
        <f>IF('AUD-O-BUD'!A101="","",'AUD-O-BUD'!$D$4)</f>
        <v/>
      </c>
      <c r="Q89" s="14" t="str">
        <f>IF('AUD-O-BUD'!A101="","",'AUD-O-BUD'!$D$9)</f>
        <v/>
      </c>
      <c r="R89" s="14" t="str">
        <f>IF('AUD-O-BUD'!A101="","",'AUD-O-BUD'!D101)</f>
        <v/>
      </c>
    </row>
    <row r="90" spans="1:18" x14ac:dyDescent="0.25">
      <c r="A90" s="14" t="str">
        <f>IF('AUD-O-BUD'!$A102="","",'AUD-O-BUD'!$B$4)</f>
        <v/>
      </c>
      <c r="B90" s="14" t="str">
        <f>IF('AUD-O-BUD'!$A102="","",'AUD-O-BUD'!$A102)</f>
        <v/>
      </c>
      <c r="C90" s="14" t="str">
        <f>IF('AUD-O-BUD'!$A102="","",'AUD-O-BUD'!$B102)</f>
        <v/>
      </c>
      <c r="D90" s="14"/>
      <c r="E90" s="14"/>
      <c r="F90" s="14"/>
      <c r="G90" s="14" t="str">
        <f>IF('AUD-O-BUD'!A102="","",'AUD-O-BUD'!$A$9)</f>
        <v/>
      </c>
      <c r="H90" s="14" t="str">
        <f>IF('AUD-O-BUD'!A102="","",'AUD-O-BUD'!$B$9)</f>
        <v/>
      </c>
      <c r="I90" s="14"/>
      <c r="J90" s="15" t="str">
        <f>IF('AUD-O-BUD'!A102="","",'AUD-O-BUD'!C102)</f>
        <v/>
      </c>
      <c r="K90" s="14" t="str">
        <f>IF('AUD-O-BUD'!A102="","",'AUD-O-BUD'!$C$9)</f>
        <v/>
      </c>
      <c r="L90" s="14" t="str">
        <f>IF('AUD-O-BUD'!A102="","","OB")</f>
        <v/>
      </c>
      <c r="M90" s="14" t="str">
        <f>IF('AUD-O-BUD'!A102="","",IF(ISNUMBER(_xlfn.NUMBERVALUE(LEFT(B90,1))),"GL","JL"))</f>
        <v/>
      </c>
      <c r="N90" s="14" t="str">
        <f>IF('AUD-O-BUD'!A102="","",'AUD-O-BUD'!$B$10)</f>
        <v/>
      </c>
      <c r="O90" s="14" t="str">
        <f>IF('AUD-O-BUD'!A102="","",'AUD-O-BUD'!$B$10)</f>
        <v/>
      </c>
      <c r="P90" s="16" t="str">
        <f>IF('AUD-O-BUD'!A102="","",'AUD-O-BUD'!$D$4)</f>
        <v/>
      </c>
      <c r="Q90" s="14" t="str">
        <f>IF('AUD-O-BUD'!A102="","",'AUD-O-BUD'!$D$9)</f>
        <v/>
      </c>
      <c r="R90" s="14" t="str">
        <f>IF('AUD-O-BUD'!A102="","",'AUD-O-BUD'!D102)</f>
        <v/>
      </c>
    </row>
    <row r="91" spans="1:18" x14ac:dyDescent="0.25">
      <c r="A91" s="14" t="str">
        <f>IF('AUD-O-BUD'!$A103="","",'AUD-O-BUD'!$B$4)</f>
        <v/>
      </c>
      <c r="B91" s="14" t="str">
        <f>IF('AUD-O-BUD'!$A103="","",'AUD-O-BUD'!$A103)</f>
        <v/>
      </c>
      <c r="C91" s="14" t="str">
        <f>IF('AUD-O-BUD'!$A103="","",'AUD-O-BUD'!$B103)</f>
        <v/>
      </c>
      <c r="D91" s="14"/>
      <c r="E91" s="14"/>
      <c r="F91" s="14"/>
      <c r="G91" s="14" t="str">
        <f>IF('AUD-O-BUD'!A103="","",'AUD-O-BUD'!$A$9)</f>
        <v/>
      </c>
      <c r="H91" s="14" t="str">
        <f>IF('AUD-O-BUD'!A103="","",'AUD-O-BUD'!$B$9)</f>
        <v/>
      </c>
      <c r="I91" s="14"/>
      <c r="J91" s="15" t="str">
        <f>IF('AUD-O-BUD'!A103="","",'AUD-O-BUD'!C103)</f>
        <v/>
      </c>
      <c r="K91" s="14" t="str">
        <f>IF('AUD-O-BUD'!A103="","",'AUD-O-BUD'!$C$9)</f>
        <v/>
      </c>
      <c r="L91" s="14" t="str">
        <f>IF('AUD-O-BUD'!A103="","","OB")</f>
        <v/>
      </c>
      <c r="M91" s="14" t="str">
        <f>IF('AUD-O-BUD'!A103="","",IF(ISNUMBER(_xlfn.NUMBERVALUE(LEFT(B91,1))),"GL","JL"))</f>
        <v/>
      </c>
      <c r="N91" s="14" t="str">
        <f>IF('AUD-O-BUD'!A103="","",'AUD-O-BUD'!$B$10)</f>
        <v/>
      </c>
      <c r="O91" s="14" t="str">
        <f>IF('AUD-O-BUD'!A103="","",'AUD-O-BUD'!$B$10)</f>
        <v/>
      </c>
      <c r="P91" s="16" t="str">
        <f>IF('AUD-O-BUD'!A103="","",'AUD-O-BUD'!$D$4)</f>
        <v/>
      </c>
      <c r="Q91" s="14" t="str">
        <f>IF('AUD-O-BUD'!A103="","",'AUD-O-BUD'!$D$9)</f>
        <v/>
      </c>
      <c r="R91" s="14" t="str">
        <f>IF('AUD-O-BUD'!A103="","",'AUD-O-BUD'!D103)</f>
        <v/>
      </c>
    </row>
    <row r="92" spans="1:18" x14ac:dyDescent="0.25">
      <c r="A92" s="14" t="str">
        <f>IF('AUD-O-BUD'!$A104="","",'AUD-O-BUD'!$B$4)</f>
        <v/>
      </c>
      <c r="B92" s="14" t="str">
        <f>IF('AUD-O-BUD'!$A104="","",'AUD-O-BUD'!$A104)</f>
        <v/>
      </c>
      <c r="C92" s="14" t="str">
        <f>IF('AUD-O-BUD'!$A104="","",'AUD-O-BUD'!$B104)</f>
        <v/>
      </c>
      <c r="D92" s="14"/>
      <c r="E92" s="14"/>
      <c r="F92" s="14"/>
      <c r="G92" s="14" t="str">
        <f>IF('AUD-O-BUD'!A104="","",'AUD-O-BUD'!$A$9)</f>
        <v/>
      </c>
      <c r="H92" s="14" t="str">
        <f>IF('AUD-O-BUD'!A104="","",'AUD-O-BUD'!$B$9)</f>
        <v/>
      </c>
      <c r="I92" s="14"/>
      <c r="J92" s="15" t="str">
        <f>IF('AUD-O-BUD'!A104="","",'AUD-O-BUD'!C104)</f>
        <v/>
      </c>
      <c r="K92" s="14" t="str">
        <f>IF('AUD-O-BUD'!A104="","",'AUD-O-BUD'!$C$9)</f>
        <v/>
      </c>
      <c r="L92" s="14" t="str">
        <f>IF('AUD-O-BUD'!A104="","","OB")</f>
        <v/>
      </c>
      <c r="M92" s="14" t="str">
        <f>IF('AUD-O-BUD'!A104="","",IF(ISNUMBER(_xlfn.NUMBERVALUE(LEFT(B92,1))),"GL","JL"))</f>
        <v/>
      </c>
      <c r="N92" s="14" t="str">
        <f>IF('AUD-O-BUD'!A104="","",'AUD-O-BUD'!$B$10)</f>
        <v/>
      </c>
      <c r="O92" s="14" t="str">
        <f>IF('AUD-O-BUD'!A104="","",'AUD-O-BUD'!$B$10)</f>
        <v/>
      </c>
      <c r="P92" s="16" t="str">
        <f>IF('AUD-O-BUD'!A104="","",'AUD-O-BUD'!$D$4)</f>
        <v/>
      </c>
      <c r="Q92" s="14" t="str">
        <f>IF('AUD-O-BUD'!A104="","",'AUD-O-BUD'!$D$9)</f>
        <v/>
      </c>
      <c r="R92" s="14" t="str">
        <f>IF('AUD-O-BUD'!A104="","",'AUD-O-BUD'!D104)</f>
        <v/>
      </c>
    </row>
    <row r="93" spans="1:18" x14ac:dyDescent="0.25">
      <c r="A93" s="14" t="str">
        <f>IF('AUD-O-BUD'!$A105="","",'AUD-O-BUD'!$B$4)</f>
        <v/>
      </c>
      <c r="B93" s="14" t="str">
        <f>IF('AUD-O-BUD'!$A105="","",'AUD-O-BUD'!$A105)</f>
        <v/>
      </c>
      <c r="C93" s="14" t="str">
        <f>IF('AUD-O-BUD'!$A105="","",'AUD-O-BUD'!$B105)</f>
        <v/>
      </c>
      <c r="D93" s="14"/>
      <c r="E93" s="14"/>
      <c r="F93" s="14"/>
      <c r="G93" s="14" t="str">
        <f>IF('AUD-O-BUD'!A105="","",'AUD-O-BUD'!$A$9)</f>
        <v/>
      </c>
      <c r="H93" s="14" t="str">
        <f>IF('AUD-O-BUD'!A105="","",'AUD-O-BUD'!$B$9)</f>
        <v/>
      </c>
      <c r="I93" s="14"/>
      <c r="J93" s="15" t="str">
        <f>IF('AUD-O-BUD'!A105="","",'AUD-O-BUD'!C105)</f>
        <v/>
      </c>
      <c r="K93" s="14" t="str">
        <f>IF('AUD-O-BUD'!A105="","",'AUD-O-BUD'!$C$9)</f>
        <v/>
      </c>
      <c r="L93" s="14" t="str">
        <f>IF('AUD-O-BUD'!A105="","","OB")</f>
        <v/>
      </c>
      <c r="M93" s="14" t="str">
        <f>IF('AUD-O-BUD'!A105="","",IF(ISNUMBER(_xlfn.NUMBERVALUE(LEFT(B93,1))),"GL","JL"))</f>
        <v/>
      </c>
      <c r="N93" s="14" t="str">
        <f>IF('AUD-O-BUD'!A105="","",'AUD-O-BUD'!$B$10)</f>
        <v/>
      </c>
      <c r="O93" s="14" t="str">
        <f>IF('AUD-O-BUD'!A105="","",'AUD-O-BUD'!$B$10)</f>
        <v/>
      </c>
      <c r="P93" s="16" t="str">
        <f>IF('AUD-O-BUD'!A105="","",'AUD-O-BUD'!$D$4)</f>
        <v/>
      </c>
      <c r="Q93" s="14" t="str">
        <f>IF('AUD-O-BUD'!A105="","",'AUD-O-BUD'!$D$9)</f>
        <v/>
      </c>
      <c r="R93" s="14" t="str">
        <f>IF('AUD-O-BUD'!A105="","",'AUD-O-BUD'!D105)</f>
        <v/>
      </c>
    </row>
    <row r="94" spans="1:18" x14ac:dyDescent="0.25">
      <c r="A94" s="14" t="str">
        <f>IF('AUD-O-BUD'!$A106="","",'AUD-O-BUD'!$B$4)</f>
        <v/>
      </c>
      <c r="B94" s="14" t="str">
        <f>IF('AUD-O-BUD'!$A106="","",'AUD-O-BUD'!$A106)</f>
        <v/>
      </c>
      <c r="C94" s="14" t="str">
        <f>IF('AUD-O-BUD'!$A106="","",'AUD-O-BUD'!$B106)</f>
        <v/>
      </c>
      <c r="D94" s="14"/>
      <c r="E94" s="14"/>
      <c r="F94" s="14"/>
      <c r="G94" s="14" t="str">
        <f>IF('AUD-O-BUD'!A106="","",'AUD-O-BUD'!$A$9)</f>
        <v/>
      </c>
      <c r="H94" s="14" t="str">
        <f>IF('AUD-O-BUD'!A106="","",'AUD-O-BUD'!$B$9)</f>
        <v/>
      </c>
      <c r="I94" s="14"/>
      <c r="J94" s="15" t="str">
        <f>IF('AUD-O-BUD'!A106="","",'AUD-O-BUD'!C106)</f>
        <v/>
      </c>
      <c r="K94" s="14" t="str">
        <f>IF('AUD-O-BUD'!A106="","",'AUD-O-BUD'!$C$9)</f>
        <v/>
      </c>
      <c r="L94" s="14" t="str">
        <f>IF('AUD-O-BUD'!A106="","","OB")</f>
        <v/>
      </c>
      <c r="M94" s="14" t="str">
        <f>IF('AUD-O-BUD'!A106="","",IF(ISNUMBER(_xlfn.NUMBERVALUE(LEFT(B94,1))),"GL","JL"))</f>
        <v/>
      </c>
      <c r="N94" s="14" t="str">
        <f>IF('AUD-O-BUD'!A106="","",'AUD-O-BUD'!$B$10)</f>
        <v/>
      </c>
      <c r="O94" s="14" t="str">
        <f>IF('AUD-O-BUD'!A106="","",'AUD-O-BUD'!$B$10)</f>
        <v/>
      </c>
      <c r="P94" s="16" t="str">
        <f>IF('AUD-O-BUD'!A106="","",'AUD-O-BUD'!$D$4)</f>
        <v/>
      </c>
      <c r="Q94" s="14" t="str">
        <f>IF('AUD-O-BUD'!A106="","",'AUD-O-BUD'!$D$9)</f>
        <v/>
      </c>
      <c r="R94" s="14" t="str">
        <f>IF('AUD-O-BUD'!A106="","",'AUD-O-BUD'!D106)</f>
        <v/>
      </c>
    </row>
    <row r="95" spans="1:18" x14ac:dyDescent="0.25">
      <c r="A95" s="14" t="str">
        <f>IF('AUD-O-BUD'!$A107="","",'AUD-O-BUD'!$B$4)</f>
        <v/>
      </c>
      <c r="B95" s="14" t="str">
        <f>IF('AUD-O-BUD'!$A107="","",'AUD-O-BUD'!$A107)</f>
        <v/>
      </c>
      <c r="C95" s="14" t="str">
        <f>IF('AUD-O-BUD'!$A107="","",'AUD-O-BUD'!$B107)</f>
        <v/>
      </c>
      <c r="D95" s="14"/>
      <c r="E95" s="14"/>
      <c r="F95" s="14"/>
      <c r="G95" s="14" t="str">
        <f>IF('AUD-O-BUD'!A107="","",'AUD-O-BUD'!$A$9)</f>
        <v/>
      </c>
      <c r="H95" s="14" t="str">
        <f>IF('AUD-O-BUD'!A107="","",'AUD-O-BUD'!$B$9)</f>
        <v/>
      </c>
      <c r="I95" s="14"/>
      <c r="J95" s="15" t="str">
        <f>IF('AUD-O-BUD'!A107="","",'AUD-O-BUD'!C107)</f>
        <v/>
      </c>
      <c r="K95" s="14" t="str">
        <f>IF('AUD-O-BUD'!A107="","",'AUD-O-BUD'!$C$9)</f>
        <v/>
      </c>
      <c r="L95" s="14" t="str">
        <f>IF('AUD-O-BUD'!A107="","","OB")</f>
        <v/>
      </c>
      <c r="M95" s="14" t="str">
        <f>IF('AUD-O-BUD'!A107="","",IF(ISNUMBER(_xlfn.NUMBERVALUE(LEFT(B95,1))),"GL","JL"))</f>
        <v/>
      </c>
      <c r="N95" s="14" t="str">
        <f>IF('AUD-O-BUD'!A107="","",'AUD-O-BUD'!$B$10)</f>
        <v/>
      </c>
      <c r="O95" s="14" t="str">
        <f>IF('AUD-O-BUD'!A107="","",'AUD-O-BUD'!$B$10)</f>
        <v/>
      </c>
      <c r="P95" s="16" t="str">
        <f>IF('AUD-O-BUD'!A107="","",'AUD-O-BUD'!$D$4)</f>
        <v/>
      </c>
      <c r="Q95" s="14" t="str">
        <f>IF('AUD-O-BUD'!A107="","",'AUD-O-BUD'!$D$9)</f>
        <v/>
      </c>
      <c r="R95" s="14" t="str">
        <f>IF('AUD-O-BUD'!A107="","",'AUD-O-BUD'!D107)</f>
        <v/>
      </c>
    </row>
    <row r="96" spans="1:18" x14ac:dyDescent="0.25">
      <c r="A96" s="14" t="str">
        <f>IF('AUD-O-BUD'!$A108="","",'AUD-O-BUD'!$B$4)</f>
        <v/>
      </c>
      <c r="B96" s="14" t="str">
        <f>IF('AUD-O-BUD'!$A108="","",'AUD-O-BUD'!$A108)</f>
        <v/>
      </c>
      <c r="C96" s="14" t="str">
        <f>IF('AUD-O-BUD'!$A108="","",'AUD-O-BUD'!$B108)</f>
        <v/>
      </c>
      <c r="D96" s="14"/>
      <c r="E96" s="14"/>
      <c r="F96" s="14"/>
      <c r="G96" s="14" t="str">
        <f>IF('AUD-O-BUD'!A108="","",'AUD-O-BUD'!$A$9)</f>
        <v/>
      </c>
      <c r="H96" s="14" t="str">
        <f>IF('AUD-O-BUD'!A108="","",'AUD-O-BUD'!$B$9)</f>
        <v/>
      </c>
      <c r="I96" s="14"/>
      <c r="J96" s="15" t="str">
        <f>IF('AUD-O-BUD'!A108="","",'AUD-O-BUD'!C108)</f>
        <v/>
      </c>
      <c r="K96" s="14" t="str">
        <f>IF('AUD-O-BUD'!A108="","",'AUD-O-BUD'!$C$9)</f>
        <v/>
      </c>
      <c r="L96" s="14" t="str">
        <f>IF('AUD-O-BUD'!A108="","","OB")</f>
        <v/>
      </c>
      <c r="M96" s="14" t="str">
        <f>IF('AUD-O-BUD'!A108="","",IF(ISNUMBER(_xlfn.NUMBERVALUE(LEFT(B96,1))),"GL","JL"))</f>
        <v/>
      </c>
      <c r="N96" s="14" t="str">
        <f>IF('AUD-O-BUD'!A108="","",'AUD-O-BUD'!$B$10)</f>
        <v/>
      </c>
      <c r="O96" s="14" t="str">
        <f>IF('AUD-O-BUD'!A108="","",'AUD-O-BUD'!$B$10)</f>
        <v/>
      </c>
      <c r="P96" s="16" t="str">
        <f>IF('AUD-O-BUD'!A108="","",'AUD-O-BUD'!$D$4)</f>
        <v/>
      </c>
      <c r="Q96" s="14" t="str">
        <f>IF('AUD-O-BUD'!A108="","",'AUD-O-BUD'!$D$9)</f>
        <v/>
      </c>
      <c r="R96" s="14" t="str">
        <f>IF('AUD-O-BUD'!A108="","",'AUD-O-BUD'!D108)</f>
        <v/>
      </c>
    </row>
    <row r="97" spans="1:18" x14ac:dyDescent="0.25">
      <c r="A97" s="14" t="str">
        <f>IF('AUD-O-BUD'!$A109="","",'AUD-O-BUD'!$B$4)</f>
        <v/>
      </c>
      <c r="B97" s="14" t="str">
        <f>IF('AUD-O-BUD'!$A109="","",'AUD-O-BUD'!$A109)</f>
        <v/>
      </c>
      <c r="C97" s="14" t="str">
        <f>IF('AUD-O-BUD'!$A109="","",'AUD-O-BUD'!$B109)</f>
        <v/>
      </c>
      <c r="D97" s="14"/>
      <c r="E97" s="14"/>
      <c r="F97" s="14"/>
      <c r="G97" s="14" t="str">
        <f>IF('AUD-O-BUD'!A109="","",'AUD-O-BUD'!$A$9)</f>
        <v/>
      </c>
      <c r="H97" s="14" t="str">
        <f>IF('AUD-O-BUD'!A109="","",'AUD-O-BUD'!$B$9)</f>
        <v/>
      </c>
      <c r="I97" s="14"/>
      <c r="J97" s="15" t="str">
        <f>IF('AUD-O-BUD'!A109="","",'AUD-O-BUD'!C109)</f>
        <v/>
      </c>
      <c r="K97" s="14" t="str">
        <f>IF('AUD-O-BUD'!A109="","",'AUD-O-BUD'!$C$9)</f>
        <v/>
      </c>
      <c r="L97" s="14" t="str">
        <f>IF('AUD-O-BUD'!A109="","","OB")</f>
        <v/>
      </c>
      <c r="M97" s="14" t="str">
        <f>IF('AUD-O-BUD'!A109="","",IF(ISNUMBER(_xlfn.NUMBERVALUE(LEFT(B97,1))),"GL","JL"))</f>
        <v/>
      </c>
      <c r="N97" s="14" t="str">
        <f>IF('AUD-O-BUD'!A109="","",'AUD-O-BUD'!$B$10)</f>
        <v/>
      </c>
      <c r="O97" s="14" t="str">
        <f>IF('AUD-O-BUD'!A109="","",'AUD-O-BUD'!$B$10)</f>
        <v/>
      </c>
      <c r="P97" s="16" t="str">
        <f>IF('AUD-O-BUD'!A109="","",'AUD-O-BUD'!$D$4)</f>
        <v/>
      </c>
      <c r="Q97" s="14" t="str">
        <f>IF('AUD-O-BUD'!A109="","",'AUD-O-BUD'!$D$9)</f>
        <v/>
      </c>
      <c r="R97" s="14" t="str">
        <f>IF('AUD-O-BUD'!A109="","",'AUD-O-BUD'!D109)</f>
        <v/>
      </c>
    </row>
    <row r="98" spans="1:18" x14ac:dyDescent="0.25">
      <c r="A98" s="14" t="str">
        <f>IF('AUD-O-BUD'!$A110="","",'AUD-O-BUD'!$B$4)</f>
        <v/>
      </c>
      <c r="B98" s="14" t="str">
        <f>IF('AUD-O-BUD'!$A110="","",'AUD-O-BUD'!$A110)</f>
        <v/>
      </c>
      <c r="C98" s="14" t="str">
        <f>IF('AUD-O-BUD'!$A110="","",'AUD-O-BUD'!$B110)</f>
        <v/>
      </c>
      <c r="D98" s="14"/>
      <c r="E98" s="14"/>
      <c r="F98" s="14"/>
      <c r="G98" s="14" t="str">
        <f>IF('AUD-O-BUD'!A110="","",'AUD-O-BUD'!$A$9)</f>
        <v/>
      </c>
      <c r="H98" s="14" t="str">
        <f>IF('AUD-O-BUD'!A110="","",'AUD-O-BUD'!$B$9)</f>
        <v/>
      </c>
      <c r="I98" s="14"/>
      <c r="J98" s="15" t="str">
        <f>IF('AUD-O-BUD'!A110="","",'AUD-O-BUD'!C110)</f>
        <v/>
      </c>
      <c r="K98" s="14" t="str">
        <f>IF('AUD-O-BUD'!A110="","",'AUD-O-BUD'!$C$9)</f>
        <v/>
      </c>
      <c r="L98" s="14" t="str">
        <f>IF('AUD-O-BUD'!A110="","","OB")</f>
        <v/>
      </c>
      <c r="M98" s="14" t="str">
        <f>IF('AUD-O-BUD'!A110="","",IF(ISNUMBER(_xlfn.NUMBERVALUE(LEFT(B98,1))),"GL","JL"))</f>
        <v/>
      </c>
      <c r="N98" s="14" t="str">
        <f>IF('AUD-O-BUD'!A110="","",'AUD-O-BUD'!$B$10)</f>
        <v/>
      </c>
      <c r="O98" s="14" t="str">
        <f>IF('AUD-O-BUD'!A110="","",'AUD-O-BUD'!$B$10)</f>
        <v/>
      </c>
      <c r="P98" s="16" t="str">
        <f>IF('AUD-O-BUD'!A110="","",'AUD-O-BUD'!$D$4)</f>
        <v/>
      </c>
      <c r="Q98" s="14" t="str">
        <f>IF('AUD-O-BUD'!A110="","",'AUD-O-BUD'!$D$9)</f>
        <v/>
      </c>
      <c r="R98" s="14" t="str">
        <f>IF('AUD-O-BUD'!A110="","",'AUD-O-BUD'!D110)</f>
        <v/>
      </c>
    </row>
    <row r="99" spans="1:18" x14ac:dyDescent="0.25">
      <c r="A99" s="14" t="str">
        <f>IF('AUD-O-BUD'!$A111="","",'AUD-O-BUD'!$B$4)</f>
        <v/>
      </c>
      <c r="B99" s="14" t="str">
        <f>IF('AUD-O-BUD'!$A111="","",'AUD-O-BUD'!$A111)</f>
        <v/>
      </c>
      <c r="C99" s="14" t="str">
        <f>IF('AUD-O-BUD'!$A111="","",'AUD-O-BUD'!$B111)</f>
        <v/>
      </c>
      <c r="D99" s="14"/>
      <c r="E99" s="14"/>
      <c r="F99" s="14"/>
      <c r="G99" s="14" t="str">
        <f>IF('AUD-O-BUD'!A111="","",'AUD-O-BUD'!$A$9)</f>
        <v/>
      </c>
      <c r="H99" s="14" t="str">
        <f>IF('AUD-O-BUD'!A111="","",'AUD-O-BUD'!$B$9)</f>
        <v/>
      </c>
      <c r="I99" s="14"/>
      <c r="J99" s="15" t="str">
        <f>IF('AUD-O-BUD'!A111="","",'AUD-O-BUD'!C111)</f>
        <v/>
      </c>
      <c r="K99" s="14" t="str">
        <f>IF('AUD-O-BUD'!A111="","",'AUD-O-BUD'!$C$9)</f>
        <v/>
      </c>
      <c r="L99" s="14" t="str">
        <f>IF('AUD-O-BUD'!A111="","","OB")</f>
        <v/>
      </c>
      <c r="M99" s="14" t="str">
        <f>IF('AUD-O-BUD'!A111="","",IF(ISNUMBER(_xlfn.NUMBERVALUE(LEFT(B99,1))),"GL","JL"))</f>
        <v/>
      </c>
      <c r="N99" s="14" t="str">
        <f>IF('AUD-O-BUD'!A111="","",'AUD-O-BUD'!$B$10)</f>
        <v/>
      </c>
      <c r="O99" s="14" t="str">
        <f>IF('AUD-O-BUD'!A111="","",'AUD-O-BUD'!$B$10)</f>
        <v/>
      </c>
      <c r="P99" s="16" t="str">
        <f>IF('AUD-O-BUD'!A111="","",'AUD-O-BUD'!$D$4)</f>
        <v/>
      </c>
      <c r="Q99" s="14" t="str">
        <f>IF('AUD-O-BUD'!A111="","",'AUD-O-BUD'!$D$9)</f>
        <v/>
      </c>
      <c r="R99" s="14" t="str">
        <f>IF('AUD-O-BUD'!A111="","",'AUD-O-BUD'!D111)</f>
        <v/>
      </c>
    </row>
    <row r="100" spans="1:18" x14ac:dyDescent="0.25">
      <c r="A100" s="14" t="str">
        <f>IF('AUD-O-BUD'!$A112="","",'AUD-O-BUD'!$B$4)</f>
        <v/>
      </c>
      <c r="B100" s="14" t="str">
        <f>IF('AUD-O-BUD'!$A112="","",'AUD-O-BUD'!$A112)</f>
        <v/>
      </c>
      <c r="C100" s="14" t="str">
        <f>IF('AUD-O-BUD'!$A112="","",'AUD-O-BUD'!$B112)</f>
        <v/>
      </c>
      <c r="D100" s="14"/>
      <c r="E100" s="14"/>
      <c r="F100" s="14"/>
      <c r="G100" s="14" t="str">
        <f>IF('AUD-O-BUD'!A112="","",'AUD-O-BUD'!$A$9)</f>
        <v/>
      </c>
      <c r="H100" s="14" t="str">
        <f>IF('AUD-O-BUD'!A112="","",'AUD-O-BUD'!$B$9)</f>
        <v/>
      </c>
      <c r="I100" s="14"/>
      <c r="J100" s="15" t="str">
        <f>IF('AUD-O-BUD'!A112="","",'AUD-O-BUD'!C112)</f>
        <v/>
      </c>
      <c r="K100" s="14" t="str">
        <f>IF('AUD-O-BUD'!A112="","",'AUD-O-BUD'!$C$9)</f>
        <v/>
      </c>
      <c r="L100" s="14" t="str">
        <f>IF('AUD-O-BUD'!A112="","","OB")</f>
        <v/>
      </c>
      <c r="M100" s="14" t="str">
        <f>IF('AUD-O-BUD'!A112="","",IF(ISNUMBER(_xlfn.NUMBERVALUE(LEFT(B100,1))),"GL","JL"))</f>
        <v/>
      </c>
      <c r="N100" s="14" t="str">
        <f>IF('AUD-O-BUD'!A112="","",'AUD-O-BUD'!$B$10)</f>
        <v/>
      </c>
      <c r="O100" s="14" t="str">
        <f>IF('AUD-O-BUD'!A112="","",'AUD-O-BUD'!$B$10)</f>
        <v/>
      </c>
      <c r="P100" s="16" t="str">
        <f>IF('AUD-O-BUD'!A112="","",'AUD-O-BUD'!$D$4)</f>
        <v/>
      </c>
      <c r="Q100" s="14" t="str">
        <f>IF('AUD-O-BUD'!A112="","",'AUD-O-BUD'!$D$9)</f>
        <v/>
      </c>
      <c r="R100" s="14" t="str">
        <f>IF('AUD-O-BUD'!A112="","",'AUD-O-BUD'!D112)</f>
        <v/>
      </c>
    </row>
    <row r="101" spans="1:18" x14ac:dyDescent="0.25">
      <c r="A101" s="14" t="str">
        <f>IF('AUD-O-BUD'!$A113="","",'AUD-O-BUD'!$B$4)</f>
        <v/>
      </c>
      <c r="B101" s="14" t="str">
        <f>IF('AUD-O-BUD'!$A113="","",'AUD-O-BUD'!$A113)</f>
        <v/>
      </c>
      <c r="C101" s="14" t="str">
        <f>IF('AUD-O-BUD'!$A113="","",'AUD-O-BUD'!$B113)</f>
        <v/>
      </c>
      <c r="D101" s="14"/>
      <c r="E101" s="14"/>
      <c r="F101" s="14"/>
      <c r="G101" s="14" t="str">
        <f>IF('AUD-O-BUD'!A113="","",'AUD-O-BUD'!$A$9)</f>
        <v/>
      </c>
      <c r="H101" s="14" t="str">
        <f>IF('AUD-O-BUD'!A113="","",'AUD-O-BUD'!$B$9)</f>
        <v/>
      </c>
      <c r="I101" s="14"/>
      <c r="J101" s="15" t="str">
        <f>IF('AUD-O-BUD'!A113="","",'AUD-O-BUD'!C113)</f>
        <v/>
      </c>
      <c r="K101" s="14" t="str">
        <f>IF('AUD-O-BUD'!A113="","",'AUD-O-BUD'!$C$9)</f>
        <v/>
      </c>
      <c r="L101" s="14" t="str">
        <f>IF('AUD-O-BUD'!A113="","","OB")</f>
        <v/>
      </c>
      <c r="M101" s="14" t="str">
        <f>IF('AUD-O-BUD'!A113="","",IF(ISNUMBER(_xlfn.NUMBERVALUE(LEFT(B101,1))),"GL","JL"))</f>
        <v/>
      </c>
      <c r="N101" s="14" t="str">
        <f>IF('AUD-O-BUD'!A113="","",'AUD-O-BUD'!$B$10)</f>
        <v/>
      </c>
      <c r="O101" s="14" t="str">
        <f>IF('AUD-O-BUD'!A113="","",'AUD-O-BUD'!$B$10)</f>
        <v/>
      </c>
      <c r="P101" s="16" t="str">
        <f>IF('AUD-O-BUD'!A113="","",'AUD-O-BUD'!$D$4)</f>
        <v/>
      </c>
      <c r="Q101" s="14" t="str">
        <f>IF('AUD-O-BUD'!A113="","",'AUD-O-BUD'!$D$9)</f>
        <v/>
      </c>
      <c r="R101" s="14" t="str">
        <f>IF('AUD-O-BUD'!A113="","",'AUD-O-BUD'!D113)</f>
        <v/>
      </c>
    </row>
    <row r="102" spans="1:18" x14ac:dyDescent="0.25">
      <c r="A102" s="14" t="str">
        <f>IF('AUD-O-BUD'!$A114="","",'AUD-O-BUD'!$B$4)</f>
        <v/>
      </c>
      <c r="B102" s="14" t="str">
        <f>IF('AUD-O-BUD'!$A114="","",'AUD-O-BUD'!$A114)</f>
        <v/>
      </c>
      <c r="C102" s="14" t="str">
        <f>IF('AUD-O-BUD'!$A114="","",'AUD-O-BUD'!$B114)</f>
        <v/>
      </c>
      <c r="D102" s="14"/>
      <c r="E102" s="14"/>
      <c r="F102" s="14"/>
      <c r="G102" s="14" t="str">
        <f>IF('AUD-O-BUD'!A114="","",'AUD-O-BUD'!$A$9)</f>
        <v/>
      </c>
      <c r="H102" s="14" t="str">
        <f>IF('AUD-O-BUD'!A114="","",'AUD-O-BUD'!$B$9)</f>
        <v/>
      </c>
      <c r="I102" s="14"/>
      <c r="J102" s="15" t="str">
        <f>IF('AUD-O-BUD'!A114="","",'AUD-O-BUD'!C114)</f>
        <v/>
      </c>
      <c r="K102" s="14" t="str">
        <f>IF('AUD-O-BUD'!A114="","",'AUD-O-BUD'!$C$9)</f>
        <v/>
      </c>
      <c r="L102" s="14" t="str">
        <f>IF('AUD-O-BUD'!A114="","","OB")</f>
        <v/>
      </c>
      <c r="M102" s="14" t="str">
        <f>IF('AUD-O-BUD'!A114="","",IF(ISNUMBER(_xlfn.NUMBERVALUE(LEFT(B102,1))),"GL","JL"))</f>
        <v/>
      </c>
      <c r="N102" s="14" t="str">
        <f>IF('AUD-O-BUD'!A114="","",'AUD-O-BUD'!$B$10)</f>
        <v/>
      </c>
      <c r="O102" s="14" t="str">
        <f>IF('AUD-O-BUD'!A114="","",'AUD-O-BUD'!$B$10)</f>
        <v/>
      </c>
      <c r="P102" s="16" t="str">
        <f>IF('AUD-O-BUD'!A114="","",'AUD-O-BUD'!$D$4)</f>
        <v/>
      </c>
      <c r="Q102" s="14" t="str">
        <f>IF('AUD-O-BUD'!A114="","",'AUD-O-BUD'!$D$9)</f>
        <v/>
      </c>
      <c r="R102" s="14" t="str">
        <f>IF('AUD-O-BUD'!A114="","",'AUD-O-BUD'!D114)</f>
        <v/>
      </c>
    </row>
    <row r="103" spans="1:18" x14ac:dyDescent="0.25">
      <c r="A103" s="14" t="str">
        <f>IF('AUD-O-BUD'!$A115="","",'AUD-O-BUD'!$B$4)</f>
        <v/>
      </c>
      <c r="B103" s="14" t="str">
        <f>IF('AUD-O-BUD'!$A115="","",'AUD-O-BUD'!$A115)</f>
        <v/>
      </c>
      <c r="C103" s="14" t="str">
        <f>IF('AUD-O-BUD'!$A115="","",'AUD-O-BUD'!$B115)</f>
        <v/>
      </c>
      <c r="D103" s="14"/>
      <c r="E103" s="14"/>
      <c r="F103" s="14"/>
      <c r="G103" s="14" t="str">
        <f>IF('AUD-O-BUD'!A115="","",'AUD-O-BUD'!$A$9)</f>
        <v/>
      </c>
      <c r="H103" s="14" t="str">
        <f>IF('AUD-O-BUD'!A115="","",'AUD-O-BUD'!$B$9)</f>
        <v/>
      </c>
      <c r="I103" s="14"/>
      <c r="J103" s="15" t="str">
        <f>IF('AUD-O-BUD'!A115="","",'AUD-O-BUD'!C115)</f>
        <v/>
      </c>
      <c r="K103" s="14" t="str">
        <f>IF('AUD-O-BUD'!A115="","",'AUD-O-BUD'!$C$9)</f>
        <v/>
      </c>
      <c r="L103" s="14" t="str">
        <f>IF('AUD-O-BUD'!A115="","","OB")</f>
        <v/>
      </c>
      <c r="M103" s="14" t="str">
        <f>IF('AUD-O-BUD'!A115="","",IF(ISNUMBER(_xlfn.NUMBERVALUE(LEFT(B103,1))),"GL","JL"))</f>
        <v/>
      </c>
      <c r="N103" s="14" t="str">
        <f>IF('AUD-O-BUD'!A115="","",'AUD-O-BUD'!$B$10)</f>
        <v/>
      </c>
      <c r="O103" s="14" t="str">
        <f>IF('AUD-O-BUD'!A115="","",'AUD-O-BUD'!$B$10)</f>
        <v/>
      </c>
      <c r="P103" s="16" t="str">
        <f>IF('AUD-O-BUD'!A115="","",'AUD-O-BUD'!$D$4)</f>
        <v/>
      </c>
      <c r="Q103" s="14" t="str">
        <f>IF('AUD-O-BUD'!A115="","",'AUD-O-BUD'!$D$9)</f>
        <v/>
      </c>
      <c r="R103" s="14" t="str">
        <f>IF('AUD-O-BUD'!A115="","",'AUD-O-BUD'!D115)</f>
        <v/>
      </c>
    </row>
    <row r="104" spans="1:18" x14ac:dyDescent="0.25">
      <c r="A104" s="14" t="str">
        <f>IF('AUD-O-BUD'!$A116="","",'AUD-O-BUD'!$B$4)</f>
        <v/>
      </c>
      <c r="B104" s="14" t="str">
        <f>IF('AUD-O-BUD'!$A116="","",'AUD-O-BUD'!$A116)</f>
        <v/>
      </c>
      <c r="C104" s="14" t="str">
        <f>IF('AUD-O-BUD'!$A116="","",'AUD-O-BUD'!$B116)</f>
        <v/>
      </c>
      <c r="D104" s="14"/>
      <c r="E104" s="14"/>
      <c r="F104" s="14"/>
      <c r="G104" s="14" t="str">
        <f>IF('AUD-O-BUD'!A116="","",'AUD-O-BUD'!$A$9)</f>
        <v/>
      </c>
      <c r="H104" s="14" t="str">
        <f>IF('AUD-O-BUD'!A116="","",'AUD-O-BUD'!$B$9)</f>
        <v/>
      </c>
      <c r="I104" s="14"/>
      <c r="J104" s="15" t="str">
        <f>IF('AUD-O-BUD'!A116="","",'AUD-O-BUD'!C116)</f>
        <v/>
      </c>
      <c r="K104" s="14" t="str">
        <f>IF('AUD-O-BUD'!A116="","",'AUD-O-BUD'!$C$9)</f>
        <v/>
      </c>
      <c r="L104" s="14" t="str">
        <f>IF('AUD-O-BUD'!A116="","","OB")</f>
        <v/>
      </c>
      <c r="M104" s="14" t="str">
        <f>IF('AUD-O-BUD'!A116="","",IF(ISNUMBER(_xlfn.NUMBERVALUE(LEFT(B104,1))),"GL","JL"))</f>
        <v/>
      </c>
      <c r="N104" s="14" t="str">
        <f>IF('AUD-O-BUD'!A116="","",'AUD-O-BUD'!$B$10)</f>
        <v/>
      </c>
      <c r="O104" s="14" t="str">
        <f>IF('AUD-O-BUD'!A116="","",'AUD-O-BUD'!$B$10)</f>
        <v/>
      </c>
      <c r="P104" s="16" t="str">
        <f>IF('AUD-O-BUD'!A116="","",'AUD-O-BUD'!$D$4)</f>
        <v/>
      </c>
      <c r="Q104" s="14" t="str">
        <f>IF('AUD-O-BUD'!A116="","",'AUD-O-BUD'!$D$9)</f>
        <v/>
      </c>
      <c r="R104" s="14" t="str">
        <f>IF('AUD-O-BUD'!A116="","",'AUD-O-BUD'!D116)</f>
        <v/>
      </c>
    </row>
    <row r="105" spans="1:18" x14ac:dyDescent="0.25">
      <c r="A105" s="14" t="str">
        <f>IF('AUD-O-BUD'!$A117="","",'AUD-O-BUD'!$B$4)</f>
        <v/>
      </c>
      <c r="B105" s="14" t="str">
        <f>IF('AUD-O-BUD'!$A117="","",'AUD-O-BUD'!$A117)</f>
        <v/>
      </c>
      <c r="C105" s="14" t="str">
        <f>IF('AUD-O-BUD'!$A117="","",'AUD-O-BUD'!$B117)</f>
        <v/>
      </c>
      <c r="D105" s="14"/>
      <c r="E105" s="14"/>
      <c r="F105" s="14"/>
      <c r="G105" s="14" t="str">
        <f>IF('AUD-O-BUD'!A117="","",'AUD-O-BUD'!$A$9)</f>
        <v/>
      </c>
      <c r="H105" s="14" t="str">
        <f>IF('AUD-O-BUD'!A117="","",'AUD-O-BUD'!$B$9)</f>
        <v/>
      </c>
      <c r="I105" s="14"/>
      <c r="J105" s="15" t="str">
        <f>IF('AUD-O-BUD'!A117="","",'AUD-O-BUD'!C117)</f>
        <v/>
      </c>
      <c r="K105" s="14" t="str">
        <f>IF('AUD-O-BUD'!A117="","",'AUD-O-BUD'!$C$9)</f>
        <v/>
      </c>
      <c r="L105" s="14" t="str">
        <f>IF('AUD-O-BUD'!A117="","","OB")</f>
        <v/>
      </c>
      <c r="M105" s="14" t="str">
        <f>IF('AUD-O-BUD'!A117="","",IF(ISNUMBER(_xlfn.NUMBERVALUE(LEFT(B105,1))),"GL","JL"))</f>
        <v/>
      </c>
      <c r="N105" s="14" t="str">
        <f>IF('AUD-O-BUD'!A117="","",'AUD-O-BUD'!$B$10)</f>
        <v/>
      </c>
      <c r="O105" s="14" t="str">
        <f>IF('AUD-O-BUD'!A117="","",'AUD-O-BUD'!$B$10)</f>
        <v/>
      </c>
      <c r="P105" s="16" t="str">
        <f>IF('AUD-O-BUD'!A117="","",'AUD-O-BUD'!$D$4)</f>
        <v/>
      </c>
      <c r="Q105" s="14" t="str">
        <f>IF('AUD-O-BUD'!A117="","",'AUD-O-BUD'!$D$9)</f>
        <v/>
      </c>
      <c r="R105" s="14" t="str">
        <f>IF('AUD-O-BUD'!A117="","",'AUD-O-BUD'!D117)</f>
        <v/>
      </c>
    </row>
    <row r="106" spans="1:18" x14ac:dyDescent="0.25">
      <c r="A106" s="14" t="str">
        <f>IF('AUD-O-BUD'!$A118="","",'AUD-O-BUD'!$B$4)</f>
        <v/>
      </c>
      <c r="B106" s="14" t="str">
        <f>IF('AUD-O-BUD'!$A118="","",'AUD-O-BUD'!$A118)</f>
        <v/>
      </c>
      <c r="C106" s="14" t="str">
        <f>IF('AUD-O-BUD'!$A118="","",'AUD-O-BUD'!$B118)</f>
        <v/>
      </c>
      <c r="D106" s="14"/>
      <c r="E106" s="14"/>
      <c r="F106" s="14"/>
      <c r="G106" s="14" t="str">
        <f>IF('AUD-O-BUD'!A118="","",'AUD-O-BUD'!$A$9)</f>
        <v/>
      </c>
      <c r="H106" s="14" t="str">
        <f>IF('AUD-O-BUD'!A118="","",'AUD-O-BUD'!$B$9)</f>
        <v/>
      </c>
      <c r="I106" s="14"/>
      <c r="J106" s="15" t="str">
        <f>IF('AUD-O-BUD'!A118="","",'AUD-O-BUD'!C118)</f>
        <v/>
      </c>
      <c r="K106" s="14" t="str">
        <f>IF('AUD-O-BUD'!A118="","",'AUD-O-BUD'!$C$9)</f>
        <v/>
      </c>
      <c r="L106" s="14" t="str">
        <f>IF('AUD-O-BUD'!A118="","","OB")</f>
        <v/>
      </c>
      <c r="M106" s="14" t="str">
        <f>IF('AUD-O-BUD'!A118="","",IF(ISNUMBER(_xlfn.NUMBERVALUE(LEFT(B106,1))),"GL","JL"))</f>
        <v/>
      </c>
      <c r="N106" s="14" t="str">
        <f>IF('AUD-O-BUD'!A118="","",'AUD-O-BUD'!$B$10)</f>
        <v/>
      </c>
      <c r="O106" s="14" t="str">
        <f>IF('AUD-O-BUD'!A118="","",'AUD-O-BUD'!$B$10)</f>
        <v/>
      </c>
      <c r="P106" s="16" t="str">
        <f>IF('AUD-O-BUD'!A118="","",'AUD-O-BUD'!$D$4)</f>
        <v/>
      </c>
      <c r="Q106" s="14" t="str">
        <f>IF('AUD-O-BUD'!A118="","",'AUD-O-BUD'!$D$9)</f>
        <v/>
      </c>
      <c r="R106" s="14" t="str">
        <f>IF('AUD-O-BUD'!A118="","",'AUD-O-BUD'!D118)</f>
        <v/>
      </c>
    </row>
    <row r="107" spans="1:18" x14ac:dyDescent="0.25">
      <c r="A107" s="14" t="str">
        <f>IF('AUD-O-BUD'!$A119="","",'AUD-O-BUD'!$B$4)</f>
        <v/>
      </c>
      <c r="B107" s="14" t="str">
        <f>IF('AUD-O-BUD'!$A119="","",'AUD-O-BUD'!$A119)</f>
        <v/>
      </c>
      <c r="C107" s="14" t="str">
        <f>IF('AUD-O-BUD'!$A119="","",'AUD-O-BUD'!$B119)</f>
        <v/>
      </c>
      <c r="D107" s="14"/>
      <c r="E107" s="14"/>
      <c r="F107" s="14"/>
      <c r="G107" s="14" t="str">
        <f>IF('AUD-O-BUD'!A119="","",'AUD-O-BUD'!$A$9)</f>
        <v/>
      </c>
      <c r="H107" s="14" t="str">
        <f>IF('AUD-O-BUD'!A119="","",'AUD-O-BUD'!$B$9)</f>
        <v/>
      </c>
      <c r="I107" s="14"/>
      <c r="J107" s="15" t="str">
        <f>IF('AUD-O-BUD'!A119="","",'AUD-O-BUD'!C119)</f>
        <v/>
      </c>
      <c r="K107" s="14" t="str">
        <f>IF('AUD-O-BUD'!A119="","",'AUD-O-BUD'!$C$9)</f>
        <v/>
      </c>
      <c r="L107" s="14" t="str">
        <f>IF('AUD-O-BUD'!A119="","","OB")</f>
        <v/>
      </c>
      <c r="M107" s="14" t="str">
        <f>IF('AUD-O-BUD'!A119="","",IF(ISNUMBER(_xlfn.NUMBERVALUE(LEFT(B107,1))),"GL","JL"))</f>
        <v/>
      </c>
      <c r="N107" s="14" t="str">
        <f>IF('AUD-O-BUD'!A119="","",'AUD-O-BUD'!$B$10)</f>
        <v/>
      </c>
      <c r="O107" s="14" t="str">
        <f>IF('AUD-O-BUD'!A119="","",'AUD-O-BUD'!$B$10)</f>
        <v/>
      </c>
      <c r="P107" s="16" t="str">
        <f>IF('AUD-O-BUD'!A119="","",'AUD-O-BUD'!$D$4)</f>
        <v/>
      </c>
      <c r="Q107" s="14" t="str">
        <f>IF('AUD-O-BUD'!A119="","",'AUD-O-BUD'!$D$9)</f>
        <v/>
      </c>
      <c r="R107" s="14" t="str">
        <f>IF('AUD-O-BUD'!A119="","",'AUD-O-BUD'!D119)</f>
        <v/>
      </c>
    </row>
    <row r="108" spans="1:18" x14ac:dyDescent="0.25">
      <c r="A108" s="14" t="str">
        <f>IF('AUD-O-BUD'!$A120="","",'AUD-O-BUD'!$B$4)</f>
        <v/>
      </c>
      <c r="B108" s="14" t="str">
        <f>IF('AUD-O-BUD'!$A120="","",'AUD-O-BUD'!$A120)</f>
        <v/>
      </c>
      <c r="C108" s="14" t="str">
        <f>IF('AUD-O-BUD'!$A120="","",'AUD-O-BUD'!$B120)</f>
        <v/>
      </c>
      <c r="D108" s="14"/>
      <c r="E108" s="14"/>
      <c r="F108" s="14"/>
      <c r="G108" s="14" t="str">
        <f>IF('AUD-O-BUD'!A120="","",'AUD-O-BUD'!$A$9)</f>
        <v/>
      </c>
      <c r="H108" s="14" t="str">
        <f>IF('AUD-O-BUD'!A120="","",'AUD-O-BUD'!$B$9)</f>
        <v/>
      </c>
      <c r="I108" s="14"/>
      <c r="J108" s="15" t="str">
        <f>IF('AUD-O-BUD'!A120="","",'AUD-O-BUD'!C120)</f>
        <v/>
      </c>
      <c r="K108" s="14" t="str">
        <f>IF('AUD-O-BUD'!A120="","",'AUD-O-BUD'!$C$9)</f>
        <v/>
      </c>
      <c r="L108" s="14" t="str">
        <f>IF('AUD-O-BUD'!A120="","","OB")</f>
        <v/>
      </c>
      <c r="M108" s="14" t="str">
        <f>IF('AUD-O-BUD'!A120="","",IF(ISNUMBER(_xlfn.NUMBERVALUE(LEFT(B108,1))),"GL","JL"))</f>
        <v/>
      </c>
      <c r="N108" s="14" t="str">
        <f>IF('AUD-O-BUD'!A120="","",'AUD-O-BUD'!$B$10)</f>
        <v/>
      </c>
      <c r="O108" s="14" t="str">
        <f>IF('AUD-O-BUD'!A120="","",'AUD-O-BUD'!$B$10)</f>
        <v/>
      </c>
      <c r="P108" s="16" t="str">
        <f>IF('AUD-O-BUD'!A120="","",'AUD-O-BUD'!$D$4)</f>
        <v/>
      </c>
      <c r="Q108" s="14" t="str">
        <f>IF('AUD-O-BUD'!A120="","",'AUD-O-BUD'!$D$9)</f>
        <v/>
      </c>
      <c r="R108" s="14" t="str">
        <f>IF('AUD-O-BUD'!A120="","",'AUD-O-BUD'!D120)</f>
        <v/>
      </c>
    </row>
    <row r="109" spans="1:18" x14ac:dyDescent="0.25">
      <c r="A109" s="14" t="str">
        <f>IF('AUD-O-BUD'!$A121="","",'AUD-O-BUD'!$B$4)</f>
        <v/>
      </c>
      <c r="B109" s="14" t="str">
        <f>IF('AUD-O-BUD'!$A121="","",'AUD-O-BUD'!$A121)</f>
        <v/>
      </c>
      <c r="C109" s="14" t="str">
        <f>IF('AUD-O-BUD'!$A121="","",'AUD-O-BUD'!$B121)</f>
        <v/>
      </c>
      <c r="D109" s="14"/>
      <c r="E109" s="14"/>
      <c r="F109" s="14"/>
      <c r="G109" s="14" t="str">
        <f>IF('AUD-O-BUD'!A121="","",'AUD-O-BUD'!$A$9)</f>
        <v/>
      </c>
      <c r="H109" s="14" t="str">
        <f>IF('AUD-O-BUD'!A121="","",'AUD-O-BUD'!$B$9)</f>
        <v/>
      </c>
      <c r="I109" s="14"/>
      <c r="J109" s="15" t="str">
        <f>IF('AUD-O-BUD'!A121="","",'AUD-O-BUD'!C121)</f>
        <v/>
      </c>
      <c r="K109" s="14" t="str">
        <f>IF('AUD-O-BUD'!A121="","",'AUD-O-BUD'!$C$9)</f>
        <v/>
      </c>
      <c r="L109" s="14" t="str">
        <f>IF('AUD-O-BUD'!A121="","","OB")</f>
        <v/>
      </c>
      <c r="M109" s="14" t="str">
        <f>IF('AUD-O-BUD'!A121="","",IF(ISNUMBER(_xlfn.NUMBERVALUE(LEFT(B109,1))),"GL","JL"))</f>
        <v/>
      </c>
      <c r="N109" s="14" t="str">
        <f>IF('AUD-O-BUD'!A121="","",'AUD-O-BUD'!$B$10)</f>
        <v/>
      </c>
      <c r="O109" s="14" t="str">
        <f>IF('AUD-O-BUD'!A121="","",'AUD-O-BUD'!$B$10)</f>
        <v/>
      </c>
      <c r="P109" s="16" t="str">
        <f>IF('AUD-O-BUD'!A121="","",'AUD-O-BUD'!$D$4)</f>
        <v/>
      </c>
      <c r="Q109" s="14" t="str">
        <f>IF('AUD-O-BUD'!A121="","",'AUD-O-BUD'!$D$9)</f>
        <v/>
      </c>
      <c r="R109" s="14" t="str">
        <f>IF('AUD-O-BUD'!A121="","",'AUD-O-BUD'!D121)</f>
        <v/>
      </c>
    </row>
    <row r="110" spans="1:18" x14ac:dyDescent="0.25">
      <c r="A110" s="14" t="str">
        <f>IF('AUD-O-BUD'!$A122="","",'AUD-O-BUD'!$B$4)</f>
        <v/>
      </c>
      <c r="B110" s="14" t="str">
        <f>IF('AUD-O-BUD'!$A122="","",'AUD-O-BUD'!$A122)</f>
        <v/>
      </c>
      <c r="C110" s="14" t="str">
        <f>IF('AUD-O-BUD'!$A122="","",'AUD-O-BUD'!$B122)</f>
        <v/>
      </c>
      <c r="D110" s="14"/>
      <c r="E110" s="14"/>
      <c r="F110" s="14"/>
      <c r="G110" s="14" t="str">
        <f>IF('AUD-O-BUD'!A122="","",'AUD-O-BUD'!$A$9)</f>
        <v/>
      </c>
      <c r="H110" s="14" t="str">
        <f>IF('AUD-O-BUD'!A122="","",'AUD-O-BUD'!$B$9)</f>
        <v/>
      </c>
      <c r="I110" s="14"/>
      <c r="J110" s="15" t="str">
        <f>IF('AUD-O-BUD'!A122="","",'AUD-O-BUD'!C122)</f>
        <v/>
      </c>
      <c r="K110" s="14" t="str">
        <f>IF('AUD-O-BUD'!A122="","",'AUD-O-BUD'!$C$9)</f>
        <v/>
      </c>
      <c r="L110" s="14" t="str">
        <f>IF('AUD-O-BUD'!A122="","","OB")</f>
        <v/>
      </c>
      <c r="M110" s="14" t="str">
        <f>IF('AUD-O-BUD'!A122="","",IF(ISNUMBER(_xlfn.NUMBERVALUE(LEFT(B110,1))),"GL","JL"))</f>
        <v/>
      </c>
      <c r="N110" s="14" t="str">
        <f>IF('AUD-O-BUD'!A122="","",'AUD-O-BUD'!$B$10)</f>
        <v/>
      </c>
      <c r="O110" s="14" t="str">
        <f>IF('AUD-O-BUD'!A122="","",'AUD-O-BUD'!$B$10)</f>
        <v/>
      </c>
      <c r="P110" s="16" t="str">
        <f>IF('AUD-O-BUD'!A122="","",'AUD-O-BUD'!$D$4)</f>
        <v/>
      </c>
      <c r="Q110" s="14" t="str">
        <f>IF('AUD-O-BUD'!A122="","",'AUD-O-BUD'!$D$9)</f>
        <v/>
      </c>
      <c r="R110" s="14" t="str">
        <f>IF('AUD-O-BUD'!A122="","",'AUD-O-BUD'!D122)</f>
        <v/>
      </c>
    </row>
    <row r="111" spans="1:18" x14ac:dyDescent="0.25">
      <c r="A111" s="14" t="str">
        <f>IF('AUD-O-BUD'!$A123="","",'AUD-O-BUD'!$B$4)</f>
        <v/>
      </c>
      <c r="B111" s="14" t="str">
        <f>IF('AUD-O-BUD'!$A123="","",'AUD-O-BUD'!$A123)</f>
        <v/>
      </c>
      <c r="C111" s="14" t="str">
        <f>IF('AUD-O-BUD'!$A123="","",'AUD-O-BUD'!$B123)</f>
        <v/>
      </c>
      <c r="D111" s="14"/>
      <c r="E111" s="14"/>
      <c r="F111" s="14"/>
      <c r="G111" s="14" t="str">
        <f>IF('AUD-O-BUD'!A123="","",'AUD-O-BUD'!$A$9)</f>
        <v/>
      </c>
      <c r="H111" s="14" t="str">
        <f>IF('AUD-O-BUD'!A123="","",'AUD-O-BUD'!$B$9)</f>
        <v/>
      </c>
      <c r="I111" s="14"/>
      <c r="J111" s="15" t="str">
        <f>IF('AUD-O-BUD'!A123="","",'AUD-O-BUD'!C123)</f>
        <v/>
      </c>
      <c r="K111" s="14" t="str">
        <f>IF('AUD-O-BUD'!A123="","",'AUD-O-BUD'!$C$9)</f>
        <v/>
      </c>
      <c r="L111" s="14" t="str">
        <f>IF('AUD-O-BUD'!A123="","","OB")</f>
        <v/>
      </c>
      <c r="M111" s="14" t="str">
        <f>IF('AUD-O-BUD'!A123="","",IF(ISNUMBER(_xlfn.NUMBERVALUE(LEFT(B111,1))),"GL","JL"))</f>
        <v/>
      </c>
      <c r="N111" s="14" t="str">
        <f>IF('AUD-O-BUD'!A123="","",'AUD-O-BUD'!$B$10)</f>
        <v/>
      </c>
      <c r="O111" s="14" t="str">
        <f>IF('AUD-O-BUD'!A123="","",'AUD-O-BUD'!$B$10)</f>
        <v/>
      </c>
      <c r="P111" s="16" t="str">
        <f>IF('AUD-O-BUD'!A123="","",'AUD-O-BUD'!$D$4)</f>
        <v/>
      </c>
      <c r="Q111" s="14" t="str">
        <f>IF('AUD-O-BUD'!A123="","",'AUD-O-BUD'!$D$9)</f>
        <v/>
      </c>
      <c r="R111" s="14" t="str">
        <f>IF('AUD-O-BUD'!A123="","",'AUD-O-BUD'!D123)</f>
        <v/>
      </c>
    </row>
    <row r="112" spans="1:18" x14ac:dyDescent="0.25">
      <c r="A112" s="14" t="str">
        <f>IF('AUD-O-BUD'!$A124="","",'AUD-O-BUD'!$B$4)</f>
        <v/>
      </c>
      <c r="B112" s="14" t="str">
        <f>IF('AUD-O-BUD'!$A124="","",'AUD-O-BUD'!$A124)</f>
        <v/>
      </c>
      <c r="C112" s="14" t="str">
        <f>IF('AUD-O-BUD'!$A124="","",'AUD-O-BUD'!$B124)</f>
        <v/>
      </c>
      <c r="D112" s="14"/>
      <c r="E112" s="14"/>
      <c r="F112" s="14"/>
      <c r="G112" s="14" t="str">
        <f>IF('AUD-O-BUD'!A124="","",'AUD-O-BUD'!$A$9)</f>
        <v/>
      </c>
      <c r="H112" s="14" t="str">
        <f>IF('AUD-O-BUD'!A124="","",'AUD-O-BUD'!$B$9)</f>
        <v/>
      </c>
      <c r="I112" s="14"/>
      <c r="J112" s="15" t="str">
        <f>IF('AUD-O-BUD'!A124="","",'AUD-O-BUD'!C124)</f>
        <v/>
      </c>
      <c r="K112" s="14" t="str">
        <f>IF('AUD-O-BUD'!A124="","",'AUD-O-BUD'!$C$9)</f>
        <v/>
      </c>
      <c r="L112" s="14" t="str">
        <f>IF('AUD-O-BUD'!A124="","","OB")</f>
        <v/>
      </c>
      <c r="M112" s="14" t="str">
        <f>IF('AUD-O-BUD'!A124="","",IF(ISNUMBER(_xlfn.NUMBERVALUE(LEFT(B112,1))),"GL","JL"))</f>
        <v/>
      </c>
      <c r="N112" s="14" t="str">
        <f>IF('AUD-O-BUD'!A124="","",'AUD-O-BUD'!$B$10)</f>
        <v/>
      </c>
      <c r="O112" s="14" t="str">
        <f>IF('AUD-O-BUD'!A124="","",'AUD-O-BUD'!$B$10)</f>
        <v/>
      </c>
      <c r="P112" s="16" t="str">
        <f>IF('AUD-O-BUD'!A124="","",'AUD-O-BUD'!$D$4)</f>
        <v/>
      </c>
      <c r="Q112" s="14" t="str">
        <f>IF('AUD-O-BUD'!A124="","",'AUD-O-BUD'!$D$9)</f>
        <v/>
      </c>
      <c r="R112" s="14" t="str">
        <f>IF('AUD-O-BUD'!A124="","",'AUD-O-BUD'!D124)</f>
        <v/>
      </c>
    </row>
    <row r="113" spans="1:18" x14ac:dyDescent="0.25">
      <c r="A113" s="14" t="str">
        <f>IF('AUD-O-BUD'!$A125="","",'AUD-O-BUD'!$B$4)</f>
        <v/>
      </c>
      <c r="B113" s="14" t="str">
        <f>IF('AUD-O-BUD'!$A125="","",'AUD-O-BUD'!$A125)</f>
        <v/>
      </c>
      <c r="C113" s="14" t="str">
        <f>IF('AUD-O-BUD'!$A125="","",'AUD-O-BUD'!$B125)</f>
        <v/>
      </c>
      <c r="D113" s="14"/>
      <c r="E113" s="14"/>
      <c r="F113" s="14"/>
      <c r="G113" s="14" t="str">
        <f>IF('AUD-O-BUD'!A125="","",'AUD-O-BUD'!$A$9)</f>
        <v/>
      </c>
      <c r="H113" s="14" t="str">
        <f>IF('AUD-O-BUD'!A125="","",'AUD-O-BUD'!$B$9)</f>
        <v/>
      </c>
      <c r="I113" s="14"/>
      <c r="J113" s="15" t="str">
        <f>IF('AUD-O-BUD'!A125="","",'AUD-O-BUD'!C125)</f>
        <v/>
      </c>
      <c r="K113" s="14" t="str">
        <f>IF('AUD-O-BUD'!A125="","",'AUD-O-BUD'!$C$9)</f>
        <v/>
      </c>
      <c r="L113" s="14" t="str">
        <f>IF('AUD-O-BUD'!A125="","","OB")</f>
        <v/>
      </c>
      <c r="M113" s="14" t="str">
        <f>IF('AUD-O-BUD'!A125="","",IF(ISNUMBER(_xlfn.NUMBERVALUE(LEFT(B113,1))),"GL","JL"))</f>
        <v/>
      </c>
      <c r="N113" s="14" t="str">
        <f>IF('AUD-O-BUD'!A125="","",'AUD-O-BUD'!$B$10)</f>
        <v/>
      </c>
      <c r="O113" s="14" t="str">
        <f>IF('AUD-O-BUD'!A125="","",'AUD-O-BUD'!$B$10)</f>
        <v/>
      </c>
      <c r="P113" s="16" t="str">
        <f>IF('AUD-O-BUD'!A125="","",'AUD-O-BUD'!$D$4)</f>
        <v/>
      </c>
      <c r="Q113" s="14" t="str">
        <f>IF('AUD-O-BUD'!A125="","",'AUD-O-BUD'!$D$9)</f>
        <v/>
      </c>
      <c r="R113" s="14" t="str">
        <f>IF('AUD-O-BUD'!A125="","",'AUD-O-BUD'!D125)</f>
        <v/>
      </c>
    </row>
    <row r="114" spans="1:18" x14ac:dyDescent="0.25">
      <c r="A114" s="14" t="str">
        <f>IF('AUD-O-BUD'!$A126="","",'AUD-O-BUD'!$B$4)</f>
        <v/>
      </c>
      <c r="B114" s="14" t="str">
        <f>IF('AUD-O-BUD'!$A126="","",'AUD-O-BUD'!$A126)</f>
        <v/>
      </c>
      <c r="C114" s="14" t="str">
        <f>IF('AUD-O-BUD'!$A126="","",'AUD-O-BUD'!$B126)</f>
        <v/>
      </c>
      <c r="D114" s="14"/>
      <c r="E114" s="14"/>
      <c r="F114" s="14"/>
      <c r="G114" s="14" t="str">
        <f>IF('AUD-O-BUD'!A126="","",'AUD-O-BUD'!$A$9)</f>
        <v/>
      </c>
      <c r="H114" s="14" t="str">
        <f>IF('AUD-O-BUD'!A126="","",'AUD-O-BUD'!$B$9)</f>
        <v/>
      </c>
      <c r="I114" s="14"/>
      <c r="J114" s="15" t="str">
        <f>IF('AUD-O-BUD'!A126="","",'AUD-O-BUD'!C126)</f>
        <v/>
      </c>
      <c r="K114" s="14" t="str">
        <f>IF('AUD-O-BUD'!A126="","",'AUD-O-BUD'!$C$9)</f>
        <v/>
      </c>
      <c r="L114" s="14" t="str">
        <f>IF('AUD-O-BUD'!A126="","","OB")</f>
        <v/>
      </c>
      <c r="M114" s="14" t="str">
        <f>IF('AUD-O-BUD'!A126="","",IF(ISNUMBER(_xlfn.NUMBERVALUE(LEFT(B114,1))),"GL","JL"))</f>
        <v/>
      </c>
      <c r="N114" s="14" t="str">
        <f>IF('AUD-O-BUD'!A126="","",'AUD-O-BUD'!$B$10)</f>
        <v/>
      </c>
      <c r="O114" s="14" t="str">
        <f>IF('AUD-O-BUD'!A126="","",'AUD-O-BUD'!$B$10)</f>
        <v/>
      </c>
      <c r="P114" s="16" t="str">
        <f>IF('AUD-O-BUD'!A126="","",'AUD-O-BUD'!$D$4)</f>
        <v/>
      </c>
      <c r="Q114" s="14" t="str">
        <f>IF('AUD-O-BUD'!A126="","",'AUD-O-BUD'!$D$9)</f>
        <v/>
      </c>
      <c r="R114" s="14" t="str">
        <f>IF('AUD-O-BUD'!A126="","",'AUD-O-BUD'!D126)</f>
        <v/>
      </c>
    </row>
    <row r="115" spans="1:18" x14ac:dyDescent="0.25">
      <c r="A115" s="14" t="str">
        <f>IF('AUD-O-BUD'!$A127="","",'AUD-O-BUD'!$B$4)</f>
        <v/>
      </c>
      <c r="B115" s="14" t="str">
        <f>IF('AUD-O-BUD'!$A127="","",'AUD-O-BUD'!$A127)</f>
        <v/>
      </c>
      <c r="C115" s="14" t="str">
        <f>IF('AUD-O-BUD'!$A127="","",'AUD-O-BUD'!$B127)</f>
        <v/>
      </c>
      <c r="D115" s="14"/>
      <c r="E115" s="14"/>
      <c r="F115" s="14"/>
      <c r="G115" s="14" t="str">
        <f>IF('AUD-O-BUD'!A127="","",'AUD-O-BUD'!$A$9)</f>
        <v/>
      </c>
      <c r="H115" s="14" t="str">
        <f>IF('AUD-O-BUD'!A127="","",'AUD-O-BUD'!$B$9)</f>
        <v/>
      </c>
      <c r="I115" s="14"/>
      <c r="J115" s="15" t="str">
        <f>IF('AUD-O-BUD'!A127="","",'AUD-O-BUD'!C127)</f>
        <v/>
      </c>
      <c r="K115" s="14" t="str">
        <f>IF('AUD-O-BUD'!A127="","",'AUD-O-BUD'!$C$9)</f>
        <v/>
      </c>
      <c r="L115" s="14" t="str">
        <f>IF('AUD-O-BUD'!A127="","","OB")</f>
        <v/>
      </c>
      <c r="M115" s="14" t="str">
        <f>IF('AUD-O-BUD'!A127="","",IF(ISNUMBER(_xlfn.NUMBERVALUE(LEFT(B115,1))),"GL","JL"))</f>
        <v/>
      </c>
      <c r="N115" s="14" t="str">
        <f>IF('AUD-O-BUD'!A127="","",'AUD-O-BUD'!$B$10)</f>
        <v/>
      </c>
      <c r="O115" s="14" t="str">
        <f>IF('AUD-O-BUD'!A127="","",'AUD-O-BUD'!$B$10)</f>
        <v/>
      </c>
      <c r="P115" s="16" t="str">
        <f>IF('AUD-O-BUD'!A127="","",'AUD-O-BUD'!$D$4)</f>
        <v/>
      </c>
      <c r="Q115" s="14" t="str">
        <f>IF('AUD-O-BUD'!A127="","",'AUD-O-BUD'!$D$9)</f>
        <v/>
      </c>
      <c r="R115" s="14" t="str">
        <f>IF('AUD-O-BUD'!A127="","",'AUD-O-BUD'!D127)</f>
        <v/>
      </c>
    </row>
    <row r="116" spans="1:18" x14ac:dyDescent="0.25">
      <c r="A116" s="14" t="str">
        <f>IF('AUD-O-BUD'!$A128="","",'AUD-O-BUD'!$B$4)</f>
        <v/>
      </c>
      <c r="B116" s="14" t="str">
        <f>IF('AUD-O-BUD'!$A128="","",'AUD-O-BUD'!$A128)</f>
        <v/>
      </c>
      <c r="C116" s="14" t="str">
        <f>IF('AUD-O-BUD'!$A128="","",'AUD-O-BUD'!$B128)</f>
        <v/>
      </c>
      <c r="D116" s="14"/>
      <c r="E116" s="14"/>
      <c r="F116" s="14"/>
      <c r="G116" s="14" t="str">
        <f>IF('AUD-O-BUD'!A128="","",'AUD-O-BUD'!$A$9)</f>
        <v/>
      </c>
      <c r="H116" s="14" t="str">
        <f>IF('AUD-O-BUD'!A128="","",'AUD-O-BUD'!$B$9)</f>
        <v/>
      </c>
      <c r="I116" s="14"/>
      <c r="J116" s="15" t="str">
        <f>IF('AUD-O-BUD'!A128="","",'AUD-O-BUD'!C128)</f>
        <v/>
      </c>
      <c r="K116" s="14" t="str">
        <f>IF('AUD-O-BUD'!A128="","",'AUD-O-BUD'!$C$9)</f>
        <v/>
      </c>
      <c r="L116" s="14" t="str">
        <f>IF('AUD-O-BUD'!A128="","","OB")</f>
        <v/>
      </c>
      <c r="M116" s="14" t="str">
        <f>IF('AUD-O-BUD'!A128="","",IF(ISNUMBER(_xlfn.NUMBERVALUE(LEFT(B116,1))),"GL","JL"))</f>
        <v/>
      </c>
      <c r="N116" s="14" t="str">
        <f>IF('AUD-O-BUD'!A128="","",'AUD-O-BUD'!$B$10)</f>
        <v/>
      </c>
      <c r="O116" s="14" t="str">
        <f>IF('AUD-O-BUD'!A128="","",'AUD-O-BUD'!$B$10)</f>
        <v/>
      </c>
      <c r="P116" s="16" t="str">
        <f>IF('AUD-O-BUD'!A128="","",'AUD-O-BUD'!$D$4)</f>
        <v/>
      </c>
      <c r="Q116" s="14" t="str">
        <f>IF('AUD-O-BUD'!A128="","",'AUD-O-BUD'!$D$9)</f>
        <v/>
      </c>
      <c r="R116" s="14" t="str">
        <f>IF('AUD-O-BUD'!A128="","",'AUD-O-BUD'!D128)</f>
        <v/>
      </c>
    </row>
    <row r="117" spans="1:18" x14ac:dyDescent="0.25">
      <c r="A117" s="14" t="str">
        <f>IF('AUD-O-BUD'!$A129="","",'AUD-O-BUD'!$B$4)</f>
        <v/>
      </c>
      <c r="B117" s="14" t="str">
        <f>IF('AUD-O-BUD'!$A129="","",'AUD-O-BUD'!$A129)</f>
        <v/>
      </c>
      <c r="C117" s="14" t="str">
        <f>IF('AUD-O-BUD'!$A129="","",'AUD-O-BUD'!$B129)</f>
        <v/>
      </c>
      <c r="D117" s="14"/>
      <c r="E117" s="14"/>
      <c r="F117" s="14"/>
      <c r="G117" s="14" t="str">
        <f>IF('AUD-O-BUD'!A129="","",'AUD-O-BUD'!$A$9)</f>
        <v/>
      </c>
      <c r="H117" s="14" t="str">
        <f>IF('AUD-O-BUD'!A129="","",'AUD-O-BUD'!$B$9)</f>
        <v/>
      </c>
      <c r="I117" s="14"/>
      <c r="J117" s="15" t="str">
        <f>IF('AUD-O-BUD'!A129="","",'AUD-O-BUD'!C129)</f>
        <v/>
      </c>
      <c r="K117" s="14" t="str">
        <f>IF('AUD-O-BUD'!A129="","",'AUD-O-BUD'!$C$9)</f>
        <v/>
      </c>
      <c r="L117" s="14" t="str">
        <f>IF('AUD-O-BUD'!A129="","","OB")</f>
        <v/>
      </c>
      <c r="M117" s="14" t="str">
        <f>IF('AUD-O-BUD'!A129="","",IF(ISNUMBER(_xlfn.NUMBERVALUE(LEFT(B117,1))),"GL","JL"))</f>
        <v/>
      </c>
      <c r="N117" s="14" t="str">
        <f>IF('AUD-O-BUD'!A129="","",'AUD-O-BUD'!$B$10)</f>
        <v/>
      </c>
      <c r="O117" s="14" t="str">
        <f>IF('AUD-O-BUD'!A129="","",'AUD-O-BUD'!$B$10)</f>
        <v/>
      </c>
      <c r="P117" s="16" t="str">
        <f>IF('AUD-O-BUD'!A129="","",'AUD-O-BUD'!$D$4)</f>
        <v/>
      </c>
      <c r="Q117" s="14" t="str">
        <f>IF('AUD-O-BUD'!A129="","",'AUD-O-BUD'!$D$9)</f>
        <v/>
      </c>
      <c r="R117" s="14" t="str">
        <f>IF('AUD-O-BUD'!A129="","",'AUD-O-BUD'!D129)</f>
        <v/>
      </c>
    </row>
    <row r="118" spans="1:18" x14ac:dyDescent="0.25">
      <c r="A118" s="14" t="str">
        <f>IF('AUD-O-BUD'!$A130="","",'AUD-O-BUD'!$B$4)</f>
        <v/>
      </c>
      <c r="B118" s="14" t="str">
        <f>IF('AUD-O-BUD'!$A130="","",'AUD-O-BUD'!$A130)</f>
        <v/>
      </c>
      <c r="C118" s="14" t="str">
        <f>IF('AUD-O-BUD'!$A130="","",'AUD-O-BUD'!$B130)</f>
        <v/>
      </c>
      <c r="D118" s="14"/>
      <c r="E118" s="14"/>
      <c r="F118" s="14"/>
      <c r="G118" s="14" t="str">
        <f>IF('AUD-O-BUD'!A130="","",'AUD-O-BUD'!$A$9)</f>
        <v/>
      </c>
      <c r="H118" s="14" t="str">
        <f>IF('AUD-O-BUD'!A130="","",'AUD-O-BUD'!$B$9)</f>
        <v/>
      </c>
      <c r="I118" s="14"/>
      <c r="J118" s="15" t="str">
        <f>IF('AUD-O-BUD'!A130="","",'AUD-O-BUD'!C130)</f>
        <v/>
      </c>
      <c r="K118" s="14" t="str">
        <f>IF('AUD-O-BUD'!A130="","",'AUD-O-BUD'!$C$9)</f>
        <v/>
      </c>
      <c r="L118" s="14" t="str">
        <f>IF('AUD-O-BUD'!A130="","","OB")</f>
        <v/>
      </c>
      <c r="M118" s="14" t="str">
        <f>IF('AUD-O-BUD'!A130="","",IF(ISNUMBER(_xlfn.NUMBERVALUE(LEFT(B118,1))),"GL","JL"))</f>
        <v/>
      </c>
      <c r="N118" s="14" t="str">
        <f>IF('AUD-O-BUD'!A130="","",'AUD-O-BUD'!$B$10)</f>
        <v/>
      </c>
      <c r="O118" s="14" t="str">
        <f>IF('AUD-O-BUD'!A130="","",'AUD-O-BUD'!$B$10)</f>
        <v/>
      </c>
      <c r="P118" s="16" t="str">
        <f>IF('AUD-O-BUD'!A130="","",'AUD-O-BUD'!$D$4)</f>
        <v/>
      </c>
      <c r="Q118" s="14" t="str">
        <f>IF('AUD-O-BUD'!A130="","",'AUD-O-BUD'!$D$9)</f>
        <v/>
      </c>
      <c r="R118" s="14" t="str">
        <f>IF('AUD-O-BUD'!A130="","",'AUD-O-BUD'!D130)</f>
        <v/>
      </c>
    </row>
    <row r="119" spans="1:18" x14ac:dyDescent="0.25">
      <c r="A119" s="14" t="str">
        <f>IF('AUD-O-BUD'!$A131="","",'AUD-O-BUD'!$B$4)</f>
        <v/>
      </c>
      <c r="B119" s="14" t="str">
        <f>IF('AUD-O-BUD'!$A131="","",'AUD-O-BUD'!$A131)</f>
        <v/>
      </c>
      <c r="C119" s="14" t="str">
        <f>IF('AUD-O-BUD'!$A131="","",'AUD-O-BUD'!$B131)</f>
        <v/>
      </c>
      <c r="D119" s="14"/>
      <c r="E119" s="14"/>
      <c r="F119" s="14"/>
      <c r="G119" s="14" t="str">
        <f>IF('AUD-O-BUD'!A131="","",'AUD-O-BUD'!$A$9)</f>
        <v/>
      </c>
      <c r="H119" s="14" t="str">
        <f>IF('AUD-O-BUD'!A131="","",'AUD-O-BUD'!$B$9)</f>
        <v/>
      </c>
      <c r="I119" s="14"/>
      <c r="J119" s="15" t="str">
        <f>IF('AUD-O-BUD'!A131="","",'AUD-O-BUD'!C131)</f>
        <v/>
      </c>
      <c r="K119" s="14" t="str">
        <f>IF('AUD-O-BUD'!A131="","",'AUD-O-BUD'!$C$9)</f>
        <v/>
      </c>
      <c r="L119" s="14" t="str">
        <f>IF('AUD-O-BUD'!A131="","","OB")</f>
        <v/>
      </c>
      <c r="M119" s="14" t="str">
        <f>IF('AUD-O-BUD'!A131="","",IF(ISNUMBER(_xlfn.NUMBERVALUE(LEFT(B119,1))),"GL","JL"))</f>
        <v/>
      </c>
      <c r="N119" s="14" t="str">
        <f>IF('AUD-O-BUD'!A131="","",'AUD-O-BUD'!$B$10)</f>
        <v/>
      </c>
      <c r="O119" s="14" t="str">
        <f>IF('AUD-O-BUD'!A131="","",'AUD-O-BUD'!$B$10)</f>
        <v/>
      </c>
      <c r="P119" s="16" t="str">
        <f>IF('AUD-O-BUD'!A131="","",'AUD-O-BUD'!$D$4)</f>
        <v/>
      </c>
      <c r="Q119" s="14" t="str">
        <f>IF('AUD-O-BUD'!A131="","",'AUD-O-BUD'!$D$9)</f>
        <v/>
      </c>
      <c r="R119" s="14" t="str">
        <f>IF('AUD-O-BUD'!A131="","",'AUD-O-BUD'!D131)</f>
        <v/>
      </c>
    </row>
    <row r="120" spans="1:18" x14ac:dyDescent="0.25">
      <c r="A120" s="14" t="str">
        <f>IF('AUD-O-BUD'!$A132="","",'AUD-O-BUD'!$B$4)</f>
        <v/>
      </c>
      <c r="B120" s="14" t="str">
        <f>IF('AUD-O-BUD'!$A132="","",'AUD-O-BUD'!$A132)</f>
        <v/>
      </c>
      <c r="C120" s="14" t="str">
        <f>IF('AUD-O-BUD'!$A132="","",'AUD-O-BUD'!$B132)</f>
        <v/>
      </c>
      <c r="D120" s="14"/>
      <c r="E120" s="14"/>
      <c r="F120" s="14"/>
      <c r="G120" s="14" t="str">
        <f>IF('AUD-O-BUD'!A132="","",'AUD-O-BUD'!$A$9)</f>
        <v/>
      </c>
      <c r="H120" s="14" t="str">
        <f>IF('AUD-O-BUD'!A132="","",'AUD-O-BUD'!$B$9)</f>
        <v/>
      </c>
      <c r="I120" s="14"/>
      <c r="J120" s="15" t="str">
        <f>IF('AUD-O-BUD'!A132="","",'AUD-O-BUD'!C132)</f>
        <v/>
      </c>
      <c r="K120" s="14" t="str">
        <f>IF('AUD-O-BUD'!A132="","",'AUD-O-BUD'!$C$9)</f>
        <v/>
      </c>
      <c r="L120" s="14" t="str">
        <f>IF('AUD-O-BUD'!A132="","","OB")</f>
        <v/>
      </c>
      <c r="M120" s="14" t="str">
        <f>IF('AUD-O-BUD'!A132="","",IF(ISNUMBER(_xlfn.NUMBERVALUE(LEFT(B120,1))),"GL","JL"))</f>
        <v/>
      </c>
      <c r="N120" s="14" t="str">
        <f>IF('AUD-O-BUD'!A132="","",'AUD-O-BUD'!$B$10)</f>
        <v/>
      </c>
      <c r="O120" s="14" t="str">
        <f>IF('AUD-O-BUD'!A132="","",'AUD-O-BUD'!$B$10)</f>
        <v/>
      </c>
      <c r="P120" s="16" t="str">
        <f>IF('AUD-O-BUD'!A132="","",'AUD-O-BUD'!$D$4)</f>
        <v/>
      </c>
      <c r="Q120" s="14" t="str">
        <f>IF('AUD-O-BUD'!A132="","",'AUD-O-BUD'!$D$9)</f>
        <v/>
      </c>
      <c r="R120" s="14" t="str">
        <f>IF('AUD-O-BUD'!A132="","",'AUD-O-BUD'!D132)</f>
        <v/>
      </c>
    </row>
    <row r="121" spans="1:18" x14ac:dyDescent="0.25">
      <c r="A121" s="14" t="str">
        <f>IF('AUD-O-BUD'!$A133="","",'AUD-O-BUD'!$B$4)</f>
        <v/>
      </c>
      <c r="B121" s="14" t="str">
        <f>IF('AUD-O-BUD'!$A133="","",'AUD-O-BUD'!$A133)</f>
        <v/>
      </c>
      <c r="C121" s="14" t="str">
        <f>IF('AUD-O-BUD'!$A133="","",'AUD-O-BUD'!$B133)</f>
        <v/>
      </c>
      <c r="D121" s="14"/>
      <c r="E121" s="14"/>
      <c r="F121" s="14"/>
      <c r="G121" s="14" t="str">
        <f>IF('AUD-O-BUD'!A133="","",'AUD-O-BUD'!$A$9)</f>
        <v/>
      </c>
      <c r="H121" s="14" t="str">
        <f>IF('AUD-O-BUD'!A133="","",'AUD-O-BUD'!$B$9)</f>
        <v/>
      </c>
      <c r="I121" s="14"/>
      <c r="J121" s="15" t="str">
        <f>IF('AUD-O-BUD'!A133="","",'AUD-O-BUD'!C133)</f>
        <v/>
      </c>
      <c r="K121" s="14" t="str">
        <f>IF('AUD-O-BUD'!A133="","",'AUD-O-BUD'!$C$9)</f>
        <v/>
      </c>
      <c r="L121" s="14" t="str">
        <f>IF('AUD-O-BUD'!A133="","","OB")</f>
        <v/>
      </c>
      <c r="M121" s="14" t="str">
        <f>IF('AUD-O-BUD'!A133="","",IF(ISNUMBER(_xlfn.NUMBERVALUE(LEFT(B121,1))),"GL","JL"))</f>
        <v/>
      </c>
      <c r="N121" s="14" t="str">
        <f>IF('AUD-O-BUD'!A133="","",'AUD-O-BUD'!$B$10)</f>
        <v/>
      </c>
      <c r="O121" s="14" t="str">
        <f>IF('AUD-O-BUD'!A133="","",'AUD-O-BUD'!$B$10)</f>
        <v/>
      </c>
      <c r="P121" s="16" t="str">
        <f>IF('AUD-O-BUD'!A133="","",'AUD-O-BUD'!$D$4)</f>
        <v/>
      </c>
      <c r="Q121" s="14" t="str">
        <f>IF('AUD-O-BUD'!A133="","",'AUD-O-BUD'!$D$9)</f>
        <v/>
      </c>
      <c r="R121" s="14" t="str">
        <f>IF('AUD-O-BUD'!A133="","",'AUD-O-BUD'!D133)</f>
        <v/>
      </c>
    </row>
    <row r="122" spans="1:18" x14ac:dyDescent="0.25">
      <c r="A122" s="14" t="str">
        <f>IF('AUD-O-BUD'!$A134="","",'AUD-O-BUD'!$B$4)</f>
        <v/>
      </c>
      <c r="B122" s="14" t="str">
        <f>IF('AUD-O-BUD'!$A134="","",'AUD-O-BUD'!$A134)</f>
        <v/>
      </c>
      <c r="C122" s="14" t="str">
        <f>IF('AUD-O-BUD'!$A134="","",'AUD-O-BUD'!$B134)</f>
        <v/>
      </c>
      <c r="D122" s="14"/>
      <c r="E122" s="14"/>
      <c r="F122" s="14"/>
      <c r="G122" s="14" t="str">
        <f>IF('AUD-O-BUD'!A134="","",'AUD-O-BUD'!$A$9)</f>
        <v/>
      </c>
      <c r="H122" s="14" t="str">
        <f>IF('AUD-O-BUD'!A134="","",'AUD-O-BUD'!$B$9)</f>
        <v/>
      </c>
      <c r="I122" s="14"/>
      <c r="J122" s="15" t="str">
        <f>IF('AUD-O-BUD'!A134="","",'AUD-O-BUD'!C134)</f>
        <v/>
      </c>
      <c r="K122" s="14" t="str">
        <f>IF('AUD-O-BUD'!A134="","",'AUD-O-BUD'!$C$9)</f>
        <v/>
      </c>
      <c r="L122" s="14" t="str">
        <f>IF('AUD-O-BUD'!A134="","","OB")</f>
        <v/>
      </c>
      <c r="M122" s="14" t="str">
        <f>IF('AUD-O-BUD'!A134="","",IF(ISNUMBER(_xlfn.NUMBERVALUE(LEFT(B122,1))),"GL","JL"))</f>
        <v/>
      </c>
      <c r="N122" s="14" t="str">
        <f>IF('AUD-O-BUD'!A134="","",'AUD-O-BUD'!$B$10)</f>
        <v/>
      </c>
      <c r="O122" s="14" t="str">
        <f>IF('AUD-O-BUD'!A134="","",'AUD-O-BUD'!$B$10)</f>
        <v/>
      </c>
      <c r="P122" s="16" t="str">
        <f>IF('AUD-O-BUD'!A134="","",'AUD-O-BUD'!$D$4)</f>
        <v/>
      </c>
      <c r="Q122" s="14" t="str">
        <f>IF('AUD-O-BUD'!A134="","",'AUD-O-BUD'!$D$9)</f>
        <v/>
      </c>
      <c r="R122" s="14" t="str">
        <f>IF('AUD-O-BUD'!A134="","",'AUD-O-BUD'!D134)</f>
        <v/>
      </c>
    </row>
    <row r="123" spans="1:18" x14ac:dyDescent="0.25">
      <c r="A123" s="14" t="str">
        <f>IF('AUD-O-BUD'!$A135="","",'AUD-O-BUD'!$B$4)</f>
        <v/>
      </c>
      <c r="B123" s="14" t="str">
        <f>IF('AUD-O-BUD'!$A135="","",'AUD-O-BUD'!$A135)</f>
        <v/>
      </c>
      <c r="C123" s="14" t="str">
        <f>IF('AUD-O-BUD'!$A135="","",'AUD-O-BUD'!$B135)</f>
        <v/>
      </c>
      <c r="D123" s="14"/>
      <c r="E123" s="14"/>
      <c r="F123" s="14"/>
      <c r="G123" s="14" t="str">
        <f>IF('AUD-O-BUD'!A135="","",'AUD-O-BUD'!$A$9)</f>
        <v/>
      </c>
      <c r="H123" s="14" t="str">
        <f>IF('AUD-O-BUD'!A135="","",'AUD-O-BUD'!$B$9)</f>
        <v/>
      </c>
      <c r="I123" s="14"/>
      <c r="J123" s="15" t="str">
        <f>IF('AUD-O-BUD'!A135="","",'AUD-O-BUD'!C135)</f>
        <v/>
      </c>
      <c r="K123" s="14" t="str">
        <f>IF('AUD-O-BUD'!A135="","",'AUD-O-BUD'!$C$9)</f>
        <v/>
      </c>
      <c r="L123" s="14" t="str">
        <f>IF('AUD-O-BUD'!A135="","","OB")</f>
        <v/>
      </c>
      <c r="M123" s="14" t="str">
        <f>IF('AUD-O-BUD'!A135="","",IF(ISNUMBER(_xlfn.NUMBERVALUE(LEFT(B123,1))),"GL","JL"))</f>
        <v/>
      </c>
      <c r="N123" s="14" t="str">
        <f>IF('AUD-O-BUD'!A135="","",'AUD-O-BUD'!$B$10)</f>
        <v/>
      </c>
      <c r="O123" s="14" t="str">
        <f>IF('AUD-O-BUD'!A135="","",'AUD-O-BUD'!$B$10)</f>
        <v/>
      </c>
      <c r="P123" s="16" t="str">
        <f>IF('AUD-O-BUD'!A135="","",'AUD-O-BUD'!$D$4)</f>
        <v/>
      </c>
      <c r="Q123" s="14" t="str">
        <f>IF('AUD-O-BUD'!A135="","",'AUD-O-BUD'!$D$9)</f>
        <v/>
      </c>
      <c r="R123" s="14" t="str">
        <f>IF('AUD-O-BUD'!A135="","",'AUD-O-BUD'!D135)</f>
        <v/>
      </c>
    </row>
    <row r="124" spans="1:18" x14ac:dyDescent="0.25">
      <c r="A124" s="14" t="str">
        <f>IF('AUD-O-BUD'!$A136="","",'AUD-O-BUD'!$B$4)</f>
        <v/>
      </c>
      <c r="B124" s="14" t="str">
        <f>IF('AUD-O-BUD'!$A136="","",'AUD-O-BUD'!$A136)</f>
        <v/>
      </c>
      <c r="C124" s="14" t="str">
        <f>IF('AUD-O-BUD'!$A136="","",'AUD-O-BUD'!$B136)</f>
        <v/>
      </c>
      <c r="D124" s="14"/>
      <c r="E124" s="14"/>
      <c r="F124" s="14"/>
      <c r="G124" s="14" t="str">
        <f>IF('AUD-O-BUD'!A136="","",'AUD-O-BUD'!$A$9)</f>
        <v/>
      </c>
      <c r="H124" s="14" t="str">
        <f>IF('AUD-O-BUD'!A136="","",'AUD-O-BUD'!$B$9)</f>
        <v/>
      </c>
      <c r="I124" s="14"/>
      <c r="J124" s="15" t="str">
        <f>IF('AUD-O-BUD'!A136="","",'AUD-O-BUD'!C136)</f>
        <v/>
      </c>
      <c r="K124" s="14" t="str">
        <f>IF('AUD-O-BUD'!A136="","",'AUD-O-BUD'!$C$9)</f>
        <v/>
      </c>
      <c r="L124" s="14" t="str">
        <f>IF('AUD-O-BUD'!A136="","","OB")</f>
        <v/>
      </c>
      <c r="M124" s="14" t="str">
        <f>IF('AUD-O-BUD'!A136="","",IF(ISNUMBER(_xlfn.NUMBERVALUE(LEFT(B124,1))),"GL","JL"))</f>
        <v/>
      </c>
      <c r="N124" s="14" t="str">
        <f>IF('AUD-O-BUD'!A136="","",'AUD-O-BUD'!$B$10)</f>
        <v/>
      </c>
      <c r="O124" s="14" t="str">
        <f>IF('AUD-O-BUD'!A136="","",'AUD-O-BUD'!$B$10)</f>
        <v/>
      </c>
      <c r="P124" s="16" t="str">
        <f>IF('AUD-O-BUD'!A136="","",'AUD-O-BUD'!$D$4)</f>
        <v/>
      </c>
      <c r="Q124" s="14" t="str">
        <f>IF('AUD-O-BUD'!A136="","",'AUD-O-BUD'!$D$9)</f>
        <v/>
      </c>
      <c r="R124" s="14" t="str">
        <f>IF('AUD-O-BUD'!A136="","",'AUD-O-BUD'!D136)</f>
        <v/>
      </c>
    </row>
    <row r="125" spans="1:18" x14ac:dyDescent="0.25">
      <c r="A125" s="14" t="str">
        <f>IF('AUD-O-BUD'!$A137="","",'AUD-O-BUD'!$B$4)</f>
        <v/>
      </c>
      <c r="B125" s="14" t="str">
        <f>IF('AUD-O-BUD'!$A137="","",'AUD-O-BUD'!$A137)</f>
        <v/>
      </c>
      <c r="C125" s="14" t="str">
        <f>IF('AUD-O-BUD'!$A137="","",'AUD-O-BUD'!$B137)</f>
        <v/>
      </c>
      <c r="D125" s="14"/>
      <c r="E125" s="14"/>
      <c r="F125" s="14"/>
      <c r="G125" s="14" t="str">
        <f>IF('AUD-O-BUD'!A137="","",'AUD-O-BUD'!$A$9)</f>
        <v/>
      </c>
      <c r="H125" s="14" t="str">
        <f>IF('AUD-O-BUD'!A137="","",'AUD-O-BUD'!$B$9)</f>
        <v/>
      </c>
      <c r="I125" s="14"/>
      <c r="J125" s="15" t="str">
        <f>IF('AUD-O-BUD'!A137="","",'AUD-O-BUD'!C137)</f>
        <v/>
      </c>
      <c r="K125" s="14" t="str">
        <f>IF('AUD-O-BUD'!A137="","",'AUD-O-BUD'!$C$9)</f>
        <v/>
      </c>
      <c r="L125" s="14" t="str">
        <f>IF('AUD-O-BUD'!A137="","","OB")</f>
        <v/>
      </c>
      <c r="M125" s="14" t="str">
        <f>IF('AUD-O-BUD'!A137="","",IF(ISNUMBER(_xlfn.NUMBERVALUE(LEFT(B125,1))),"GL","JL"))</f>
        <v/>
      </c>
      <c r="N125" s="14" t="str">
        <f>IF('AUD-O-BUD'!A137="","",'AUD-O-BUD'!$B$10)</f>
        <v/>
      </c>
      <c r="O125" s="14" t="str">
        <f>IF('AUD-O-BUD'!A137="","",'AUD-O-BUD'!$B$10)</f>
        <v/>
      </c>
      <c r="P125" s="16" t="str">
        <f>IF('AUD-O-BUD'!A137="","",'AUD-O-BUD'!$D$4)</f>
        <v/>
      </c>
      <c r="Q125" s="14" t="str">
        <f>IF('AUD-O-BUD'!A137="","",'AUD-O-BUD'!$D$9)</f>
        <v/>
      </c>
      <c r="R125" s="14" t="str">
        <f>IF('AUD-O-BUD'!A137="","",'AUD-O-BUD'!D137)</f>
        <v/>
      </c>
    </row>
    <row r="126" spans="1:18" x14ac:dyDescent="0.25">
      <c r="A126" s="14" t="str">
        <f>IF('AUD-O-BUD'!$A138="","",'AUD-O-BUD'!$B$4)</f>
        <v/>
      </c>
      <c r="B126" s="14" t="str">
        <f>IF('AUD-O-BUD'!$A138="","",'AUD-O-BUD'!$A138)</f>
        <v/>
      </c>
      <c r="C126" s="14" t="str">
        <f>IF('AUD-O-BUD'!$A138="","",'AUD-O-BUD'!$B138)</f>
        <v/>
      </c>
      <c r="D126" s="14"/>
      <c r="E126" s="14"/>
      <c r="F126" s="14"/>
      <c r="G126" s="14" t="str">
        <f>IF('AUD-O-BUD'!A138="","",'AUD-O-BUD'!$A$9)</f>
        <v/>
      </c>
      <c r="H126" s="14" t="str">
        <f>IF('AUD-O-BUD'!A138="","",'AUD-O-BUD'!$B$9)</f>
        <v/>
      </c>
      <c r="I126" s="14"/>
      <c r="J126" s="15" t="str">
        <f>IF('AUD-O-BUD'!A138="","",'AUD-O-BUD'!C138)</f>
        <v/>
      </c>
      <c r="K126" s="14" t="str">
        <f>IF('AUD-O-BUD'!A138="","",'AUD-O-BUD'!$C$9)</f>
        <v/>
      </c>
      <c r="L126" s="14" t="str">
        <f>IF('AUD-O-BUD'!A138="","","OB")</f>
        <v/>
      </c>
      <c r="M126" s="14" t="str">
        <f>IF('AUD-O-BUD'!A138="","",IF(ISNUMBER(_xlfn.NUMBERVALUE(LEFT(B126,1))),"GL","JL"))</f>
        <v/>
      </c>
      <c r="N126" s="14" t="str">
        <f>IF('AUD-O-BUD'!A138="","",'AUD-O-BUD'!$B$10)</f>
        <v/>
      </c>
      <c r="O126" s="14" t="str">
        <f>IF('AUD-O-BUD'!A138="","",'AUD-O-BUD'!$B$10)</f>
        <v/>
      </c>
      <c r="P126" s="16" t="str">
        <f>IF('AUD-O-BUD'!A138="","",'AUD-O-BUD'!$D$4)</f>
        <v/>
      </c>
      <c r="Q126" s="14" t="str">
        <f>IF('AUD-O-BUD'!A138="","",'AUD-O-BUD'!$D$9)</f>
        <v/>
      </c>
      <c r="R126" s="14" t="str">
        <f>IF('AUD-O-BUD'!A138="","",'AUD-O-BUD'!D138)</f>
        <v/>
      </c>
    </row>
    <row r="127" spans="1:18" x14ac:dyDescent="0.25">
      <c r="A127" s="14" t="str">
        <f>IF('AUD-O-BUD'!$A139="","",'AUD-O-BUD'!$B$4)</f>
        <v/>
      </c>
      <c r="B127" s="14" t="str">
        <f>IF('AUD-O-BUD'!$A139="","",'AUD-O-BUD'!$A139)</f>
        <v/>
      </c>
      <c r="C127" s="14" t="str">
        <f>IF('AUD-O-BUD'!$A139="","",'AUD-O-BUD'!$B139)</f>
        <v/>
      </c>
      <c r="D127" s="14"/>
      <c r="E127" s="14"/>
      <c r="F127" s="14"/>
      <c r="G127" s="14" t="str">
        <f>IF('AUD-O-BUD'!A139="","",'AUD-O-BUD'!$A$9)</f>
        <v/>
      </c>
      <c r="H127" s="14" t="str">
        <f>IF('AUD-O-BUD'!A139="","",'AUD-O-BUD'!$B$9)</f>
        <v/>
      </c>
      <c r="I127" s="14"/>
      <c r="J127" s="15" t="str">
        <f>IF('AUD-O-BUD'!A139="","",'AUD-O-BUD'!C139)</f>
        <v/>
      </c>
      <c r="K127" s="14" t="str">
        <f>IF('AUD-O-BUD'!A139="","",'AUD-O-BUD'!$C$9)</f>
        <v/>
      </c>
      <c r="L127" s="14" t="str">
        <f>IF('AUD-O-BUD'!A139="","","OB")</f>
        <v/>
      </c>
      <c r="M127" s="14" t="str">
        <f>IF('AUD-O-BUD'!A139="","",IF(ISNUMBER(_xlfn.NUMBERVALUE(LEFT(B127,1))),"GL","JL"))</f>
        <v/>
      </c>
      <c r="N127" s="14" t="str">
        <f>IF('AUD-O-BUD'!A139="","",'AUD-O-BUD'!$B$10)</f>
        <v/>
      </c>
      <c r="O127" s="14" t="str">
        <f>IF('AUD-O-BUD'!A139="","",'AUD-O-BUD'!$B$10)</f>
        <v/>
      </c>
      <c r="P127" s="16" t="str">
        <f>IF('AUD-O-BUD'!A139="","",'AUD-O-BUD'!$D$4)</f>
        <v/>
      </c>
      <c r="Q127" s="14" t="str">
        <f>IF('AUD-O-BUD'!A139="","",'AUD-O-BUD'!$D$9)</f>
        <v/>
      </c>
      <c r="R127" s="14" t="str">
        <f>IF('AUD-O-BUD'!A139="","",'AUD-O-BUD'!D139)</f>
        <v/>
      </c>
    </row>
    <row r="128" spans="1:18" x14ac:dyDescent="0.25">
      <c r="A128" s="14" t="str">
        <f>IF('AUD-O-BUD'!$A140="","",'AUD-O-BUD'!$B$4)</f>
        <v/>
      </c>
      <c r="B128" s="14" t="str">
        <f>IF('AUD-O-BUD'!$A140="","",'AUD-O-BUD'!$A140)</f>
        <v/>
      </c>
      <c r="C128" s="14" t="str">
        <f>IF('AUD-O-BUD'!$A140="","",'AUD-O-BUD'!$B140)</f>
        <v/>
      </c>
      <c r="D128" s="14"/>
      <c r="E128" s="14"/>
      <c r="F128" s="14"/>
      <c r="G128" s="14" t="str">
        <f>IF('AUD-O-BUD'!A140="","",'AUD-O-BUD'!$A$9)</f>
        <v/>
      </c>
      <c r="H128" s="14" t="str">
        <f>IF('AUD-O-BUD'!A140="","",'AUD-O-BUD'!$B$9)</f>
        <v/>
      </c>
      <c r="I128" s="14"/>
      <c r="J128" s="15" t="str">
        <f>IF('AUD-O-BUD'!A140="","",'AUD-O-BUD'!C140)</f>
        <v/>
      </c>
      <c r="K128" s="14" t="str">
        <f>IF('AUD-O-BUD'!A140="","",'AUD-O-BUD'!$C$9)</f>
        <v/>
      </c>
      <c r="L128" s="14" t="str">
        <f>IF('AUD-O-BUD'!A140="","","OB")</f>
        <v/>
      </c>
      <c r="M128" s="14" t="str">
        <f>IF('AUD-O-BUD'!A140="","",IF(ISNUMBER(_xlfn.NUMBERVALUE(LEFT(B128,1))),"GL","JL"))</f>
        <v/>
      </c>
      <c r="N128" s="14" t="str">
        <f>IF('AUD-O-BUD'!A140="","",'AUD-O-BUD'!$B$10)</f>
        <v/>
      </c>
      <c r="O128" s="14" t="str">
        <f>IF('AUD-O-BUD'!A140="","",'AUD-O-BUD'!$B$10)</f>
        <v/>
      </c>
      <c r="P128" s="16" t="str">
        <f>IF('AUD-O-BUD'!A140="","",'AUD-O-BUD'!$D$4)</f>
        <v/>
      </c>
      <c r="Q128" s="14" t="str">
        <f>IF('AUD-O-BUD'!A140="","",'AUD-O-BUD'!$D$9)</f>
        <v/>
      </c>
      <c r="R128" s="14" t="str">
        <f>IF('AUD-O-BUD'!A140="","",'AUD-O-BUD'!D140)</f>
        <v/>
      </c>
    </row>
    <row r="129" spans="1:18" x14ac:dyDescent="0.25">
      <c r="A129" s="14" t="str">
        <f>IF('AUD-O-BUD'!$A141="","",'AUD-O-BUD'!$B$4)</f>
        <v/>
      </c>
      <c r="B129" s="14" t="str">
        <f>IF('AUD-O-BUD'!$A141="","",'AUD-O-BUD'!$A141)</f>
        <v/>
      </c>
      <c r="C129" s="14" t="str">
        <f>IF('AUD-O-BUD'!$A141="","",'AUD-O-BUD'!$B141)</f>
        <v/>
      </c>
      <c r="D129" s="14"/>
      <c r="E129" s="14"/>
      <c r="F129" s="14"/>
      <c r="G129" s="14" t="str">
        <f>IF('AUD-O-BUD'!A141="","",'AUD-O-BUD'!$A$9)</f>
        <v/>
      </c>
      <c r="H129" s="14" t="str">
        <f>IF('AUD-O-BUD'!A141="","",'AUD-O-BUD'!$B$9)</f>
        <v/>
      </c>
      <c r="I129" s="14"/>
      <c r="J129" s="15" t="str">
        <f>IF('AUD-O-BUD'!A141="","",'AUD-O-BUD'!C141)</f>
        <v/>
      </c>
      <c r="K129" s="14" t="str">
        <f>IF('AUD-O-BUD'!A141="","",'AUD-O-BUD'!$C$9)</f>
        <v/>
      </c>
      <c r="L129" s="14" t="str">
        <f>IF('AUD-O-BUD'!A141="","","OB")</f>
        <v/>
      </c>
      <c r="M129" s="14" t="str">
        <f>IF('AUD-O-BUD'!A141="","",IF(ISNUMBER(_xlfn.NUMBERVALUE(LEFT(B129,1))),"GL","JL"))</f>
        <v/>
      </c>
      <c r="N129" s="14" t="str">
        <f>IF('AUD-O-BUD'!A141="","",'AUD-O-BUD'!$B$10)</f>
        <v/>
      </c>
      <c r="O129" s="14" t="str">
        <f>IF('AUD-O-BUD'!A141="","",'AUD-O-BUD'!$B$10)</f>
        <v/>
      </c>
      <c r="P129" s="16" t="str">
        <f>IF('AUD-O-BUD'!A141="","",'AUD-O-BUD'!$D$4)</f>
        <v/>
      </c>
      <c r="Q129" s="14" t="str">
        <f>IF('AUD-O-BUD'!A141="","",'AUD-O-BUD'!$D$9)</f>
        <v/>
      </c>
      <c r="R129" s="14" t="str">
        <f>IF('AUD-O-BUD'!A141="","",'AUD-O-BUD'!D141)</f>
        <v/>
      </c>
    </row>
    <row r="130" spans="1:18" x14ac:dyDescent="0.25">
      <c r="A130" s="14" t="str">
        <f>IF('AUD-O-BUD'!$A142="","",'AUD-O-BUD'!$B$4)</f>
        <v/>
      </c>
      <c r="B130" s="14" t="str">
        <f>IF('AUD-O-BUD'!$A142="","",'AUD-O-BUD'!$A142)</f>
        <v/>
      </c>
      <c r="C130" s="14" t="str">
        <f>IF('AUD-O-BUD'!$A142="","",'AUD-O-BUD'!$B142)</f>
        <v/>
      </c>
      <c r="D130" s="14"/>
      <c r="E130" s="14"/>
      <c r="F130" s="14"/>
      <c r="G130" s="14" t="str">
        <f>IF('AUD-O-BUD'!A142="","",'AUD-O-BUD'!$A$9)</f>
        <v/>
      </c>
      <c r="H130" s="14" t="str">
        <f>IF('AUD-O-BUD'!A142="","",'AUD-O-BUD'!$B$9)</f>
        <v/>
      </c>
      <c r="I130" s="14"/>
      <c r="J130" s="15" t="str">
        <f>IF('AUD-O-BUD'!A142="","",'AUD-O-BUD'!C142)</f>
        <v/>
      </c>
      <c r="K130" s="14" t="str">
        <f>IF('AUD-O-BUD'!A142="","",'AUD-O-BUD'!$C$9)</f>
        <v/>
      </c>
      <c r="L130" s="14" t="str">
        <f>IF('AUD-O-BUD'!A142="","","OB")</f>
        <v/>
      </c>
      <c r="M130" s="14" t="str">
        <f>IF('AUD-O-BUD'!A142="","",IF(ISNUMBER(_xlfn.NUMBERVALUE(LEFT(B130,1))),"GL","JL"))</f>
        <v/>
      </c>
      <c r="N130" s="14" t="str">
        <f>IF('AUD-O-BUD'!A142="","",'AUD-O-BUD'!$B$10)</f>
        <v/>
      </c>
      <c r="O130" s="14" t="str">
        <f>IF('AUD-O-BUD'!A142="","",'AUD-O-BUD'!$B$10)</f>
        <v/>
      </c>
      <c r="P130" s="16" t="str">
        <f>IF('AUD-O-BUD'!A142="","",'AUD-O-BUD'!$D$4)</f>
        <v/>
      </c>
      <c r="Q130" s="14" t="str">
        <f>IF('AUD-O-BUD'!A142="","",'AUD-O-BUD'!$D$9)</f>
        <v/>
      </c>
      <c r="R130" s="14" t="str">
        <f>IF('AUD-O-BUD'!A142="","",'AUD-O-BUD'!D142)</f>
        <v/>
      </c>
    </row>
    <row r="131" spans="1:18" x14ac:dyDescent="0.25">
      <c r="A131" s="14" t="str">
        <f>IF('AUD-O-BUD'!$A143="","",'AUD-O-BUD'!$B$4)</f>
        <v/>
      </c>
      <c r="B131" s="14" t="str">
        <f>IF('AUD-O-BUD'!$A143="","",'AUD-O-BUD'!$A143)</f>
        <v/>
      </c>
      <c r="C131" s="14" t="str">
        <f>IF('AUD-O-BUD'!$A143="","",'AUD-O-BUD'!$B143)</f>
        <v/>
      </c>
      <c r="D131" s="14"/>
      <c r="E131" s="14"/>
      <c r="F131" s="14"/>
      <c r="G131" s="14" t="str">
        <f>IF('AUD-O-BUD'!A143="","",'AUD-O-BUD'!$A$9)</f>
        <v/>
      </c>
      <c r="H131" s="14" t="str">
        <f>IF('AUD-O-BUD'!A143="","",'AUD-O-BUD'!$B$9)</f>
        <v/>
      </c>
      <c r="I131" s="14"/>
      <c r="J131" s="15" t="str">
        <f>IF('AUD-O-BUD'!A143="","",'AUD-O-BUD'!C143)</f>
        <v/>
      </c>
      <c r="K131" s="14" t="str">
        <f>IF('AUD-O-BUD'!A143="","",'AUD-O-BUD'!$C$9)</f>
        <v/>
      </c>
      <c r="L131" s="14" t="str">
        <f>IF('AUD-O-BUD'!A143="","","OB")</f>
        <v/>
      </c>
      <c r="M131" s="14" t="str">
        <f>IF('AUD-O-BUD'!A143="","",IF(ISNUMBER(_xlfn.NUMBERVALUE(LEFT(B131,1))),"GL","JL"))</f>
        <v/>
      </c>
      <c r="N131" s="14" t="str">
        <f>IF('AUD-O-BUD'!A143="","",'AUD-O-BUD'!$B$10)</f>
        <v/>
      </c>
      <c r="O131" s="14" t="str">
        <f>IF('AUD-O-BUD'!A143="","",'AUD-O-BUD'!$B$10)</f>
        <v/>
      </c>
      <c r="P131" s="16" t="str">
        <f>IF('AUD-O-BUD'!A143="","",'AUD-O-BUD'!$D$4)</f>
        <v/>
      </c>
      <c r="Q131" s="14" t="str">
        <f>IF('AUD-O-BUD'!A143="","",'AUD-O-BUD'!$D$9)</f>
        <v/>
      </c>
      <c r="R131" s="14" t="str">
        <f>IF('AUD-O-BUD'!A143="","",'AUD-O-BUD'!D143)</f>
        <v/>
      </c>
    </row>
    <row r="132" spans="1:18" x14ac:dyDescent="0.25">
      <c r="A132" s="14" t="str">
        <f>IF('AUD-O-BUD'!$A144="","",'AUD-O-BUD'!$B$4)</f>
        <v/>
      </c>
      <c r="B132" s="14" t="str">
        <f>IF('AUD-O-BUD'!$A144="","",'AUD-O-BUD'!$A144)</f>
        <v/>
      </c>
      <c r="C132" s="14" t="str">
        <f>IF('AUD-O-BUD'!$A144="","",'AUD-O-BUD'!$B144)</f>
        <v/>
      </c>
      <c r="D132" s="14"/>
      <c r="E132" s="14"/>
      <c r="F132" s="14"/>
      <c r="G132" s="14" t="str">
        <f>IF('AUD-O-BUD'!A144="","",'AUD-O-BUD'!$A$9)</f>
        <v/>
      </c>
      <c r="H132" s="14" t="str">
        <f>IF('AUD-O-BUD'!A144="","",'AUD-O-BUD'!$B$9)</f>
        <v/>
      </c>
      <c r="I132" s="14"/>
      <c r="J132" s="15" t="str">
        <f>IF('AUD-O-BUD'!A144="","",'AUD-O-BUD'!C144)</f>
        <v/>
      </c>
      <c r="K132" s="14" t="str">
        <f>IF('AUD-O-BUD'!A144="","",'AUD-O-BUD'!$C$9)</f>
        <v/>
      </c>
      <c r="L132" s="14" t="str">
        <f>IF('AUD-O-BUD'!A144="","","OB")</f>
        <v/>
      </c>
      <c r="M132" s="14" t="str">
        <f>IF('AUD-O-BUD'!A144="","",IF(ISNUMBER(_xlfn.NUMBERVALUE(LEFT(B132,1))),"GL","JL"))</f>
        <v/>
      </c>
      <c r="N132" s="14" t="str">
        <f>IF('AUD-O-BUD'!A144="","",'AUD-O-BUD'!$B$10)</f>
        <v/>
      </c>
      <c r="O132" s="14" t="str">
        <f>IF('AUD-O-BUD'!A144="","",'AUD-O-BUD'!$B$10)</f>
        <v/>
      </c>
      <c r="P132" s="16" t="str">
        <f>IF('AUD-O-BUD'!A144="","",'AUD-O-BUD'!$D$4)</f>
        <v/>
      </c>
      <c r="Q132" s="14" t="str">
        <f>IF('AUD-O-BUD'!A144="","",'AUD-O-BUD'!$D$9)</f>
        <v/>
      </c>
      <c r="R132" s="14" t="str">
        <f>IF('AUD-O-BUD'!A144="","",'AUD-O-BUD'!D144)</f>
        <v/>
      </c>
    </row>
    <row r="133" spans="1:18" x14ac:dyDescent="0.25">
      <c r="A133" s="14" t="str">
        <f>IF('AUD-O-BUD'!$A145="","",'AUD-O-BUD'!$B$4)</f>
        <v/>
      </c>
      <c r="B133" s="14" t="str">
        <f>IF('AUD-O-BUD'!$A145="","",'AUD-O-BUD'!$A145)</f>
        <v/>
      </c>
      <c r="C133" s="14" t="str">
        <f>IF('AUD-O-BUD'!$A145="","",'AUD-O-BUD'!$B145)</f>
        <v/>
      </c>
      <c r="D133" s="14"/>
      <c r="E133" s="14"/>
      <c r="F133" s="14"/>
      <c r="G133" s="14" t="str">
        <f>IF('AUD-O-BUD'!A145="","",'AUD-O-BUD'!$A$9)</f>
        <v/>
      </c>
      <c r="H133" s="14" t="str">
        <f>IF('AUD-O-BUD'!A145="","",'AUD-O-BUD'!$B$9)</f>
        <v/>
      </c>
      <c r="I133" s="14"/>
      <c r="J133" s="15" t="str">
        <f>IF('AUD-O-BUD'!A145="","",'AUD-O-BUD'!C145)</f>
        <v/>
      </c>
      <c r="K133" s="14" t="str">
        <f>IF('AUD-O-BUD'!A145="","",'AUD-O-BUD'!$C$9)</f>
        <v/>
      </c>
      <c r="L133" s="14" t="str">
        <f>IF('AUD-O-BUD'!A145="","","OB")</f>
        <v/>
      </c>
      <c r="M133" s="14" t="str">
        <f>IF('AUD-O-BUD'!A145="","",IF(ISNUMBER(_xlfn.NUMBERVALUE(LEFT(B133,1))),"GL","JL"))</f>
        <v/>
      </c>
      <c r="N133" s="14" t="str">
        <f>IF('AUD-O-BUD'!A145="","",'AUD-O-BUD'!$B$10)</f>
        <v/>
      </c>
      <c r="O133" s="14" t="str">
        <f>IF('AUD-O-BUD'!A145="","",'AUD-O-BUD'!$B$10)</f>
        <v/>
      </c>
      <c r="P133" s="16" t="str">
        <f>IF('AUD-O-BUD'!A145="","",'AUD-O-BUD'!$D$4)</f>
        <v/>
      </c>
      <c r="Q133" s="14" t="str">
        <f>IF('AUD-O-BUD'!A145="","",'AUD-O-BUD'!$D$9)</f>
        <v/>
      </c>
      <c r="R133" s="14" t="str">
        <f>IF('AUD-O-BUD'!A145="","",'AUD-O-BUD'!D145)</f>
        <v/>
      </c>
    </row>
    <row r="134" spans="1:18" x14ac:dyDescent="0.25">
      <c r="A134" s="14" t="str">
        <f>IF('AUD-O-BUD'!$A146="","",'AUD-O-BUD'!$B$4)</f>
        <v/>
      </c>
      <c r="B134" s="14" t="str">
        <f>IF('AUD-O-BUD'!$A146="","",'AUD-O-BUD'!$A146)</f>
        <v/>
      </c>
      <c r="C134" s="14" t="str">
        <f>IF('AUD-O-BUD'!$A146="","",'AUD-O-BUD'!$B146)</f>
        <v/>
      </c>
      <c r="D134" s="14"/>
      <c r="E134" s="14"/>
      <c r="F134" s="14"/>
      <c r="G134" s="14" t="str">
        <f>IF('AUD-O-BUD'!A146="","",'AUD-O-BUD'!$A$9)</f>
        <v/>
      </c>
      <c r="H134" s="14" t="str">
        <f>IF('AUD-O-BUD'!A146="","",'AUD-O-BUD'!$B$9)</f>
        <v/>
      </c>
      <c r="I134" s="14"/>
      <c r="J134" s="15" t="str">
        <f>IF('AUD-O-BUD'!A146="","",'AUD-O-BUD'!C146)</f>
        <v/>
      </c>
      <c r="K134" s="14" t="str">
        <f>IF('AUD-O-BUD'!A146="","",'AUD-O-BUD'!$C$9)</f>
        <v/>
      </c>
      <c r="L134" s="14" t="str">
        <f>IF('AUD-O-BUD'!A146="","","OB")</f>
        <v/>
      </c>
      <c r="M134" s="14" t="str">
        <f>IF('AUD-O-BUD'!A146="","",IF(ISNUMBER(_xlfn.NUMBERVALUE(LEFT(B134,1))),"GL","JL"))</f>
        <v/>
      </c>
      <c r="N134" s="14" t="str">
        <f>IF('AUD-O-BUD'!A146="","",'AUD-O-BUD'!$B$10)</f>
        <v/>
      </c>
      <c r="O134" s="14" t="str">
        <f>IF('AUD-O-BUD'!A146="","",'AUD-O-BUD'!$B$10)</f>
        <v/>
      </c>
      <c r="P134" s="16" t="str">
        <f>IF('AUD-O-BUD'!A146="","",'AUD-O-BUD'!$D$4)</f>
        <v/>
      </c>
      <c r="Q134" s="14" t="str">
        <f>IF('AUD-O-BUD'!A146="","",'AUD-O-BUD'!$D$9)</f>
        <v/>
      </c>
      <c r="R134" s="14" t="str">
        <f>IF('AUD-O-BUD'!A146="","",'AUD-O-BUD'!D146)</f>
        <v/>
      </c>
    </row>
    <row r="135" spans="1:18" x14ac:dyDescent="0.25">
      <c r="A135" s="14" t="str">
        <f>IF('AUD-O-BUD'!$A147="","",'AUD-O-BUD'!$B$4)</f>
        <v/>
      </c>
      <c r="B135" s="14" t="str">
        <f>IF('AUD-O-BUD'!$A147="","",'AUD-O-BUD'!$A147)</f>
        <v/>
      </c>
      <c r="C135" s="14" t="str">
        <f>IF('AUD-O-BUD'!$A147="","",'AUD-O-BUD'!$B147)</f>
        <v/>
      </c>
      <c r="D135" s="14"/>
      <c r="E135" s="14"/>
      <c r="F135" s="14"/>
      <c r="G135" s="14" t="str">
        <f>IF('AUD-O-BUD'!A147="","",'AUD-O-BUD'!$A$9)</f>
        <v/>
      </c>
      <c r="H135" s="14" t="str">
        <f>IF('AUD-O-BUD'!A147="","",'AUD-O-BUD'!$B$9)</f>
        <v/>
      </c>
      <c r="I135" s="14"/>
      <c r="J135" s="15" t="str">
        <f>IF('AUD-O-BUD'!A147="","",'AUD-O-BUD'!C147)</f>
        <v/>
      </c>
      <c r="K135" s="14" t="str">
        <f>IF('AUD-O-BUD'!A147="","",'AUD-O-BUD'!$C$9)</f>
        <v/>
      </c>
      <c r="L135" s="14" t="str">
        <f>IF('AUD-O-BUD'!A147="","","OB")</f>
        <v/>
      </c>
      <c r="M135" s="14" t="str">
        <f>IF('AUD-O-BUD'!A147="","",IF(ISNUMBER(_xlfn.NUMBERVALUE(LEFT(B135,1))),"GL","JL"))</f>
        <v/>
      </c>
      <c r="N135" s="14" t="str">
        <f>IF('AUD-O-BUD'!A147="","",'AUD-O-BUD'!$B$10)</f>
        <v/>
      </c>
      <c r="O135" s="14" t="str">
        <f>IF('AUD-O-BUD'!A147="","",'AUD-O-BUD'!$B$10)</f>
        <v/>
      </c>
      <c r="P135" s="16" t="str">
        <f>IF('AUD-O-BUD'!A147="","",'AUD-O-BUD'!$D$4)</f>
        <v/>
      </c>
      <c r="Q135" s="14" t="str">
        <f>IF('AUD-O-BUD'!A147="","",'AUD-O-BUD'!$D$9)</f>
        <v/>
      </c>
      <c r="R135" s="14" t="str">
        <f>IF('AUD-O-BUD'!A147="","",'AUD-O-BUD'!D147)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2" sqref="A2:A6"/>
    </sheetView>
  </sheetViews>
  <sheetFormatPr defaultRowHeight="15" x14ac:dyDescent="0.25"/>
  <cols>
    <col min="1" max="1" width="28.85546875" bestFit="1" customWidth="1"/>
    <col min="3" max="3" width="16" bestFit="1" customWidth="1"/>
    <col min="4" max="4" width="12.42578125" customWidth="1"/>
    <col min="5" max="5" width="14.7109375" bestFit="1" customWidth="1"/>
    <col min="6" max="6" width="7.42578125" bestFit="1" customWidth="1"/>
  </cols>
  <sheetData>
    <row r="1" spans="1:6" x14ac:dyDescent="0.25">
      <c r="C1" t="s">
        <v>13</v>
      </c>
      <c r="D1" t="s">
        <v>14</v>
      </c>
      <c r="E1" t="s">
        <v>15</v>
      </c>
      <c r="F1" t="s">
        <v>16</v>
      </c>
    </row>
    <row r="2" spans="1:6" x14ac:dyDescent="0.25">
      <c r="A2" t="s">
        <v>48</v>
      </c>
      <c r="B2" t="s">
        <v>11</v>
      </c>
      <c r="C2" t="s">
        <v>39</v>
      </c>
      <c r="D2" t="s">
        <v>32</v>
      </c>
      <c r="E2" t="s">
        <v>20</v>
      </c>
      <c r="F2" t="s">
        <v>28</v>
      </c>
    </row>
    <row r="3" spans="1:6" x14ac:dyDescent="0.25">
      <c r="A3" t="s">
        <v>47</v>
      </c>
      <c r="B3" t="s">
        <v>12</v>
      </c>
      <c r="C3" t="s">
        <v>39</v>
      </c>
      <c r="D3" t="s">
        <v>32</v>
      </c>
      <c r="E3" t="s">
        <v>20</v>
      </c>
      <c r="F3" t="s">
        <v>28</v>
      </c>
    </row>
    <row r="4" spans="1:6" x14ac:dyDescent="0.25">
      <c r="A4" t="s">
        <v>57</v>
      </c>
      <c r="C4" t="s">
        <v>39</v>
      </c>
      <c r="D4" t="s">
        <v>32</v>
      </c>
      <c r="E4" t="s">
        <v>18</v>
      </c>
      <c r="F4" t="s">
        <v>28</v>
      </c>
    </row>
    <row r="5" spans="1:6" x14ac:dyDescent="0.25">
      <c r="A5" t="s">
        <v>51</v>
      </c>
      <c r="C5" t="s">
        <v>39</v>
      </c>
      <c r="D5" t="s">
        <v>32</v>
      </c>
      <c r="E5" t="s">
        <v>18</v>
      </c>
      <c r="F5" t="s">
        <v>28</v>
      </c>
    </row>
    <row r="6" spans="1:6" x14ac:dyDescent="0.25">
      <c r="A6" t="s">
        <v>52</v>
      </c>
      <c r="C6" t="s">
        <v>39</v>
      </c>
      <c r="D6" t="s">
        <v>32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List!$A:$A</xm:f>
          </x14:formula1>
          <xm:sqref>C2:C1048576</xm:sqref>
        </x14:dataValidation>
        <x14:dataValidation type="list" allowBlank="1" showInputMessage="1" showErrorMessage="1" xr:uid="{00000000-0002-0000-0200-000001000000}">
          <x14:formula1>
            <xm:f>List!$C:$C</xm:f>
          </x14:formula1>
          <xm:sqref>D2:D1048576</xm:sqref>
        </x14:dataValidation>
        <x14:dataValidation type="list" allowBlank="1" showInputMessage="1" showErrorMessage="1" xr:uid="{00000000-0002-0000-0200-000002000000}">
          <x14:formula1>
            <xm:f>List!$E:$E</xm:f>
          </x14:formula1>
          <xm:sqref>E2:E1048576</xm:sqref>
        </x14:dataValidation>
        <x14:dataValidation type="list" allowBlank="1" showInputMessage="1" showErrorMessage="1" xr:uid="{00000000-0002-0000-0200-000003000000}">
          <x14:formula1>
            <xm:f>List!$G:$G</xm:f>
          </x14:formula1>
          <xm:sqref>F2:F1048576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workbookViewId="0">
      <selection activeCell="I14" sqref="I14"/>
    </sheetView>
  </sheetViews>
  <sheetFormatPr defaultRowHeight="15" x14ac:dyDescent="0.25"/>
  <cols>
    <col min="1" max="1" width="5" customWidth="1"/>
    <col min="2" max="2" width="44.140625" bestFit="1" customWidth="1"/>
    <col min="3" max="3" width="6.28515625" customWidth="1"/>
    <col min="4" max="4" width="45.28515625" customWidth="1"/>
    <col min="5" max="5" width="4.85546875" customWidth="1"/>
    <col min="6" max="6" width="14.5703125" bestFit="1" customWidth="1"/>
    <col min="7" max="7" width="6.7109375" customWidth="1"/>
    <col min="8" max="8" width="19.7109375" bestFit="1" customWidth="1"/>
    <col min="9" max="9" width="10.140625" style="25" bestFit="1" customWidth="1"/>
  </cols>
  <sheetData>
    <row r="1" spans="1:9" x14ac:dyDescent="0.25">
      <c r="A1" s="44" t="s">
        <v>13</v>
      </c>
      <c r="B1" s="44"/>
      <c r="C1" s="44" t="s">
        <v>14</v>
      </c>
      <c r="D1" s="44"/>
      <c r="E1" s="44" t="s">
        <v>15</v>
      </c>
      <c r="F1" s="44"/>
      <c r="G1" s="44" t="s">
        <v>16</v>
      </c>
      <c r="H1" s="44"/>
      <c r="I1" s="24" t="s">
        <v>8</v>
      </c>
    </row>
    <row r="2" spans="1:9" x14ac:dyDescent="0.25">
      <c r="A2" t="s">
        <v>39</v>
      </c>
      <c r="B2" t="s">
        <v>40</v>
      </c>
      <c r="C2" t="s">
        <v>30</v>
      </c>
      <c r="D2" t="s">
        <v>31</v>
      </c>
      <c r="E2" t="s">
        <v>18</v>
      </c>
      <c r="F2" t="s">
        <v>19</v>
      </c>
      <c r="G2" t="s">
        <v>26</v>
      </c>
      <c r="H2" t="s">
        <v>27</v>
      </c>
      <c r="I2" s="25">
        <v>2015</v>
      </c>
    </row>
    <row r="3" spans="1:9" x14ac:dyDescent="0.25">
      <c r="A3" t="s">
        <v>41</v>
      </c>
      <c r="B3" t="s">
        <v>42</v>
      </c>
      <c r="C3" t="s">
        <v>32</v>
      </c>
      <c r="D3" t="s">
        <v>33</v>
      </c>
      <c r="E3" t="s">
        <v>20</v>
      </c>
      <c r="F3" t="s">
        <v>21</v>
      </c>
      <c r="G3" t="s">
        <v>28</v>
      </c>
      <c r="H3" t="s">
        <v>29</v>
      </c>
      <c r="I3" s="25">
        <v>2016</v>
      </c>
    </row>
    <row r="4" spans="1:9" x14ac:dyDescent="0.25">
      <c r="A4" t="s">
        <v>43</v>
      </c>
      <c r="B4" t="s">
        <v>44</v>
      </c>
      <c r="C4" t="s">
        <v>34</v>
      </c>
      <c r="D4" t="s">
        <v>35</v>
      </c>
      <c r="E4" t="s">
        <v>22</v>
      </c>
      <c r="F4" t="s">
        <v>23</v>
      </c>
      <c r="I4" s="25">
        <v>2017</v>
      </c>
    </row>
    <row r="5" spans="1:9" x14ac:dyDescent="0.25">
      <c r="A5" t="s">
        <v>45</v>
      </c>
      <c r="B5" t="s">
        <v>46</v>
      </c>
      <c r="C5" t="s">
        <v>24</v>
      </c>
      <c r="D5" t="s">
        <v>36</v>
      </c>
      <c r="E5" t="s">
        <v>24</v>
      </c>
      <c r="F5" t="s">
        <v>25</v>
      </c>
      <c r="I5" s="25">
        <v>2018</v>
      </c>
    </row>
    <row r="6" spans="1:9" x14ac:dyDescent="0.25">
      <c r="C6" t="s">
        <v>37</v>
      </c>
      <c r="D6" t="s">
        <v>38</v>
      </c>
      <c r="I6" s="25">
        <v>2019</v>
      </c>
    </row>
    <row r="7" spans="1:9" x14ac:dyDescent="0.25">
      <c r="I7" s="25">
        <v>2020</v>
      </c>
    </row>
    <row r="8" spans="1:9" x14ac:dyDescent="0.25">
      <c r="I8" s="25">
        <v>2021</v>
      </c>
    </row>
    <row r="9" spans="1:9" x14ac:dyDescent="0.25">
      <c r="I9" s="25">
        <v>2022</v>
      </c>
    </row>
    <row r="10" spans="1:9" x14ac:dyDescent="0.25">
      <c r="I10" s="25">
        <v>2023</v>
      </c>
    </row>
    <row r="11" spans="1:9" x14ac:dyDescent="0.25">
      <c r="I11" s="25">
        <v>2024</v>
      </c>
    </row>
    <row r="12" spans="1:9" x14ac:dyDescent="0.25">
      <c r="I12" s="25">
        <v>2025</v>
      </c>
    </row>
    <row r="13" spans="1:9" x14ac:dyDescent="0.25">
      <c r="I13" s="25">
        <v>2026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AUD-O-BUD</vt:lpstr>
      <vt:lpstr>GLBUBAFI</vt:lpstr>
      <vt:lpstr>Default Coding</vt:lpstr>
      <vt:lpstr>List</vt:lpstr>
      <vt:lpstr>'AUD-O-BUD'!Print_Area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2025-07-17T21:43:54Z</dcterms:modified>
</cp:coreProperties>
</file>